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<sst xmlns="http://schemas.openxmlformats.org/spreadsheetml/2006/main" count="534" uniqueCount="295">
  <si>
    <t>Прайс-лист</t>
  </si>
  <si>
    <t>№     поз</t>
  </si>
  <si>
    <t xml:space="preserve">Наименование работ </t>
  </si>
  <si>
    <t>ед.изм.</t>
  </si>
  <si>
    <t>Цена, р</t>
  </si>
  <si>
    <t>Цена, руб</t>
  </si>
  <si>
    <t>курс руб/$</t>
  </si>
  <si>
    <t>Демонтажные работы, вынос мусора</t>
  </si>
  <si>
    <t>Очистка</t>
  </si>
  <si>
    <t>Очистка стен (от обоев, в/эм краски, шпаклёвки)</t>
  </si>
  <si>
    <t>кв.м.</t>
  </si>
  <si>
    <t>Очистка стен (от плитки)</t>
  </si>
  <si>
    <t>Очистка потолков (от обоев, краски, шпаклёвки)</t>
  </si>
  <si>
    <t>Очистка стен и потолков от масляной краски</t>
  </si>
  <si>
    <t xml:space="preserve">Очистка пола </t>
  </si>
  <si>
    <t>Очистка пола с демонтажом деревянных конструкций и подсыпки</t>
  </si>
  <si>
    <t>Демонтаж стяжки</t>
  </si>
  <si>
    <t>Демонтаж и дробление ж/б корыта сантехнической кабины</t>
  </si>
  <si>
    <t>Демонтаж стен, прорезка и укрепление проёмов</t>
  </si>
  <si>
    <t>Демонтаж перегородок из гипсолита или асбоцемента</t>
  </si>
  <si>
    <t>Демонтаж сантехнических коробов (ацеид)</t>
  </si>
  <si>
    <t>Демонтаж межкомнатных перегородок (кирпич, блоки)</t>
  </si>
  <si>
    <t>Демонтаж межкомнатных перегородок (бетон до 14 см)</t>
  </si>
  <si>
    <t>Демонтаж межкомнатных перегородок (бетон 16 см)</t>
  </si>
  <si>
    <t>Демонтаж межкомнатных перегородок (бетон 18 см)</t>
  </si>
  <si>
    <t>Демонтаж межкомнатных перегородок (армированный бетон 20 см)</t>
  </si>
  <si>
    <t>Прорезка проёмов в капитальных несущих стенах (бетон 14 см) по периметру</t>
  </si>
  <si>
    <t>п.м.</t>
  </si>
  <si>
    <t>Прорезка проёмов в капитальных несущих стенах (бетон 18 см) по периметру</t>
  </si>
  <si>
    <t>Прорезка проёмов в капитальных несущих стенах (бетон 20 см) по периметру</t>
  </si>
  <si>
    <t>Прорезка проёмов в капитальных несущих стенах (бетон 22 см) по периметру</t>
  </si>
  <si>
    <t>Прорезка проёмов в капитальных несущих стенах (бетон 40 см) по периметру</t>
  </si>
  <si>
    <t>Укрепление проёмов в капитальных  стенах (толщиной до 20 см)</t>
  </si>
  <si>
    <t>Укрепление проёмов в капитальных  стенах толщиной более 20 см</t>
  </si>
  <si>
    <t>Демонтаж внешних стен из пенобетонных блоков толщиной 40 см с демонтажом окон</t>
  </si>
  <si>
    <t>Выдалбливание ниш под радиаторы в бетонных стенах</t>
  </si>
  <si>
    <t>Демонтаж сантехники</t>
  </si>
  <si>
    <t>Демонтаж радиаторов</t>
  </si>
  <si>
    <t>шт.</t>
  </si>
  <si>
    <t>Демонтаж ванн чугунных (с выносом)</t>
  </si>
  <si>
    <t>к-т</t>
  </si>
  <si>
    <t xml:space="preserve">Демонтаж сантехоборудования (кроме ванн чугунных) </t>
  </si>
  <si>
    <t>с/т прибор</t>
  </si>
  <si>
    <t>Демонтаж водопровода и канализации</t>
  </si>
  <si>
    <t>Демонтаж электрики</t>
  </si>
  <si>
    <t>Демонтаж электроразводки</t>
  </si>
  <si>
    <t>точка</t>
  </si>
  <si>
    <t>Прочий демонтаж</t>
  </si>
  <si>
    <t>Демонтаж оконных откосов</t>
  </si>
  <si>
    <t>Демонтаж плинтуса</t>
  </si>
  <si>
    <t>Демонтаж антресоли</t>
  </si>
  <si>
    <t>Демонтаж стенного шкафа</t>
  </si>
  <si>
    <t>Демонтаж дверей входных</t>
  </si>
  <si>
    <t>Демонтаж дверей входных металлических</t>
  </si>
  <si>
    <t>Демонтаж дверей межкомнатных</t>
  </si>
  <si>
    <t>Демонтаж наличников</t>
  </si>
  <si>
    <t>Демонтаж оконных блоков</t>
  </si>
  <si>
    <t>Демонтаж подоконников деревянных</t>
  </si>
  <si>
    <t>Демонтаж подоконников мраморных</t>
  </si>
  <si>
    <t>Демонтаж решёток металлических</t>
  </si>
  <si>
    <t>Вынос мусора</t>
  </si>
  <si>
    <t xml:space="preserve">Вынос строительного мусора </t>
  </si>
  <si>
    <t>меш</t>
  </si>
  <si>
    <t>Строительно-отделочные работы</t>
  </si>
  <si>
    <t>Строительно-монтажные работы</t>
  </si>
  <si>
    <t>Подливка фундамента толщиной 30 см</t>
  </si>
  <si>
    <t>куб.м.</t>
  </si>
  <si>
    <t>Укладка плит перекрытия</t>
  </si>
  <si>
    <t>Укладка деревянных перекрытий</t>
  </si>
  <si>
    <t>Укладка стропил и обрешётки кровли</t>
  </si>
  <si>
    <t>Укладка жёсткой кровли</t>
  </si>
  <si>
    <t>Укладка мягкой кровли (ондулин и т.п.)</t>
  </si>
  <si>
    <t>Укладка мягкой кровли (бикрост, гидроизол и т.п.)</t>
  </si>
  <si>
    <t>Заделка и герметизация внешних швов изнутри</t>
  </si>
  <si>
    <t>Бетонные работы без армирования</t>
  </si>
  <si>
    <t>Бетонные работы с армированием</t>
  </si>
  <si>
    <t xml:space="preserve">Укладка чернового дощатого пола </t>
  </si>
  <si>
    <t xml:space="preserve">Укладка дощатого пола </t>
  </si>
  <si>
    <t>Укладка профнастила</t>
  </si>
  <si>
    <t>Установка лестничного марша</t>
  </si>
  <si>
    <t>Установка ограждения и перил</t>
  </si>
  <si>
    <t>Общестроительные работы</t>
  </si>
  <si>
    <t>Кладка новых стен из гипсолитовых, пенобетонных и пр. блоков</t>
  </si>
  <si>
    <t>Кладка новых стен из гипсолитовых, пенобетонных и пр. блоков на ребро (малые объёмы)</t>
  </si>
  <si>
    <t>Кладка новых стен сложной конфигурации из гипсолитовых, пенобетонных и пр. блоков на ребро (малые объёмы)</t>
  </si>
  <si>
    <t>Кладка стен из кирпича (на ребро с обвязкой)</t>
  </si>
  <si>
    <t>Облицовка стен кирпичом и кладка стен (1/2 кирпича)</t>
  </si>
  <si>
    <t>Кладка стен из кирпича (наружных)</t>
  </si>
  <si>
    <t>Кладка стен из кирпича (внутренних)</t>
  </si>
  <si>
    <t>Установка встроенного сейфа</t>
  </si>
  <si>
    <t>Сантехнические работы</t>
  </si>
  <si>
    <t>Александр</t>
  </si>
  <si>
    <t>Перенос газовой трубы</t>
  </si>
  <si>
    <t>Магистральная прокладка трубопроводов водоснабжения и канализации</t>
  </si>
  <si>
    <t>Магистральная прокладка трубопроводов отопления</t>
  </si>
  <si>
    <t>Перенос труб водоснабжения, канализации и отопления без утопления в стены</t>
  </si>
  <si>
    <t>Переделка стояков горячей и холодной воды с монтажом фильтров и установкой системы шаровых кранов</t>
  </si>
  <si>
    <t>Сантехническая разводка с утоплением труб в стены (раков.-3, ван.-1, д/к-1, унит.-2, бидэ-1, полот.-2, стир. маш.-1, посуд. маш.-1, тёплый пол-2, бойлер-1, гигиенический душ - 1)</t>
  </si>
  <si>
    <t>Разводка труб отопления в бетонных стенах (полах)</t>
  </si>
  <si>
    <t xml:space="preserve">Устройство водяного тёплого пола </t>
  </si>
  <si>
    <t xml:space="preserve">Монтаж радиаторов с наружной разводкой труб </t>
  </si>
  <si>
    <t>Спрямление отопительных труб</t>
  </si>
  <si>
    <t>Установка сантехоборудования (кроме гидромассажных ванн и душевых кабин)</t>
  </si>
  <si>
    <t xml:space="preserve">Установка душевой кабины </t>
  </si>
  <si>
    <t>Установка газовой плиты</t>
  </si>
  <si>
    <t>Электротехнические работы</t>
  </si>
  <si>
    <t xml:space="preserve">Тестирование и наладка разводки электрической, телефонной и телевизионной сетей </t>
  </si>
  <si>
    <t>Временная проводка</t>
  </si>
  <si>
    <t>к-с</t>
  </si>
  <si>
    <t xml:space="preserve">Открытая разводка электрической, телефонной и телевизионной сетей </t>
  </si>
  <si>
    <t>Разводка электрической, телефонной и телевизионной сетей в стенах, полах и потолках</t>
  </si>
  <si>
    <t>Установка электрического короба</t>
  </si>
  <si>
    <t xml:space="preserve">Устройство электрического тёплого пола </t>
  </si>
  <si>
    <t>Установка электроплиты с отдельным духовым шкафом</t>
  </si>
  <si>
    <t>Установка и подсоединение конструкции вытяжки или воздухоочистителя</t>
  </si>
  <si>
    <t>Установка розеток, выключателей, точечных светильников, автоматов</t>
  </si>
  <si>
    <t>Установка многоламповых светильников, люстр (цена ориентировочная - может быть изменена по согласованию сторон в зависимости от сложности работ)</t>
  </si>
  <si>
    <t>Установка бра, одноламповых и люминесцентных светильников</t>
  </si>
  <si>
    <t>Прокладка светового шнура</t>
  </si>
  <si>
    <t>Установка электрического полотенцесушителя</t>
  </si>
  <si>
    <t>Подсоединение бойлера</t>
  </si>
  <si>
    <t>Установка вентиляторов</t>
  </si>
  <si>
    <t>Электросантехнические работы</t>
  </si>
  <si>
    <t>Установка ванны с гидромассажем (Джакузи) стоимостью 120000 руб. (7% от стоимости )</t>
  </si>
  <si>
    <t>Установка душевой кабины с баней и автоматической системой различных душей стоимостью 150000 руб. (5% от стоимости )</t>
  </si>
  <si>
    <t>Установка газовой плиты с электрическим подсоединением</t>
  </si>
  <si>
    <t>Установка измельчителя пищевых отходов</t>
  </si>
  <si>
    <t>Штукатурка стен и выравнивнивание пола (стяжка)</t>
  </si>
  <si>
    <t>Грунтовка по бетону стен и потолков</t>
  </si>
  <si>
    <t>Расшивка и заделка трещин</t>
  </si>
  <si>
    <t>Армирование стен сеткой штукатурной металлической</t>
  </si>
  <si>
    <t>Выравнивание потолков (улучшенная штукатурка)</t>
  </si>
  <si>
    <t>Выравнивание стен (улучшенная штукатурка)</t>
  </si>
  <si>
    <t>Выравнивание стен (радиальная штукатурка)</t>
  </si>
  <si>
    <t>Выравнивание колонн и балок (улучшенная штукатурка)</t>
  </si>
  <si>
    <t>Выравнивание колонн (радиальная штукатурка)</t>
  </si>
  <si>
    <t>Штукатурка проёмов, дверных и оконных откосов</t>
  </si>
  <si>
    <t>Гидроизоляция полов в два слоя</t>
  </si>
  <si>
    <t>Гидроизоляция полов в два слоя- малый объём</t>
  </si>
  <si>
    <t>Паровлагоизоляция полов (битумная мастика)</t>
  </si>
  <si>
    <t>Щебёночная или керамзитовая подготовка (засыпка)</t>
  </si>
  <si>
    <t>Армирование пола сеткой металлической</t>
  </si>
  <si>
    <t>Выравнивание пола (цементная стяжка до 5 см + выравнивающая смесь)</t>
  </si>
  <si>
    <t>Предварительная цементная проливка по керамзиту</t>
  </si>
  <si>
    <t xml:space="preserve">Цементная стяжка от 6 до 12 см </t>
  </si>
  <si>
    <t>Цементная стяжка до 5 см</t>
  </si>
  <si>
    <t>Выравнивание пола выравнивающей смесью</t>
  </si>
  <si>
    <t>Малярные работы</t>
  </si>
  <si>
    <t>Оклейка стен и потолков стеклотканью "Паутинка"</t>
  </si>
  <si>
    <t>Оклейка гипсокартоновых швов лентой бумажной</t>
  </si>
  <si>
    <t>Оклейка углов лентой металлизированной</t>
  </si>
  <si>
    <t xml:space="preserve">Шпаклёвка стен </t>
  </si>
  <si>
    <t xml:space="preserve">Шпаклёвка потолков </t>
  </si>
  <si>
    <t>Шпаклёвка стен с выравниванием</t>
  </si>
  <si>
    <t>Шпаклёвка потолков с выравниванием</t>
  </si>
  <si>
    <t>Шпаклёвка гипсокартоновых стен сложной конфигурации</t>
  </si>
  <si>
    <t>Шпаклёвка гипсокартоновых потолков сложной конфигурации</t>
  </si>
  <si>
    <t xml:space="preserve">Оклейка стен бумажными обоями </t>
  </si>
  <si>
    <t xml:space="preserve">Оклейка потолков бумажными обоями </t>
  </si>
  <si>
    <t>Оклейка стен тканевыми обоями</t>
  </si>
  <si>
    <t>Оклейка стен виниловыми обоями</t>
  </si>
  <si>
    <t>Оклейка стен обоями под покраску</t>
  </si>
  <si>
    <t>Наклейка обойного бордюра</t>
  </si>
  <si>
    <t>Финишная шпаклёвка стен и потолков под покраску и декоративную штукатурку</t>
  </si>
  <si>
    <t xml:space="preserve">Шлифовка и грунтовка поверхностей </t>
  </si>
  <si>
    <t>Окраска  стен водоэмульсионной краской в 3 слоя</t>
  </si>
  <si>
    <t>Окраска  потолков водоэмульсионной краской в 3 слоя</t>
  </si>
  <si>
    <t>Окраска  стен сложной конфигурации водоэмульсионной краской с чередующейся колеровкой в 3 слоя</t>
  </si>
  <si>
    <t>Окраска  потолков сложной конфигурации водоэмульсионной краской с чередующейся колеровкой в 3 слоя</t>
  </si>
  <si>
    <t xml:space="preserve">Декоративная штукатурка стен </t>
  </si>
  <si>
    <t xml:space="preserve">Декоративная (венецианская) штукатурка стен </t>
  </si>
  <si>
    <t>Шпаклёвка и покраска оконных, дверных и прочих откосов (проёмов)</t>
  </si>
  <si>
    <t>Очистка и покраска радиаторов термостойкой краской</t>
  </si>
  <si>
    <t>Очистка и покраска труб термостойкой краской</t>
  </si>
  <si>
    <t>Очистка и покраска окна и двери</t>
  </si>
  <si>
    <t>кв.м</t>
  </si>
  <si>
    <t>Плотницкие работы</t>
  </si>
  <si>
    <t>Строительство внешних стен из ацеида на лоджии и балконе</t>
  </si>
  <si>
    <t>Двухслойная паровлагоизоляция стен и потолков (плёнка армированная или пергамин)</t>
  </si>
  <si>
    <t>Укладка шумоизоляции в стены</t>
  </si>
  <si>
    <t>Укладка утеплителя на стены и потолок</t>
  </si>
  <si>
    <t xml:space="preserve">Укладка утеплителя на пол </t>
  </si>
  <si>
    <t>Выравнивание пола (укладка гипсоволокнистых плит)</t>
  </si>
  <si>
    <t>Выравнивание пола (лаги, засыпка, половая доска или влагостойкая ДСП)</t>
  </si>
  <si>
    <t>Выравнивание пола (лаги, засыпка, палубная доска)</t>
  </si>
  <si>
    <t>Выравнивание стен гипсокартоном (наклейка) в 1 слой</t>
  </si>
  <si>
    <t>Оборудование металлического каркаса и укладка гипсокартона на стены в 1 слой</t>
  </si>
  <si>
    <t xml:space="preserve">Оборудование металлического каркаса и укладка гипсокартона на стены в 2 слоя </t>
  </si>
  <si>
    <t>Сооружение гипсокартоновых перегородок на металлическом каркасе (1 слой с каждой стороны)</t>
  </si>
  <si>
    <t>Сооружение гипсокартоновых перегородок на металлическом каркасе (2 слоя с каждой стороны)</t>
  </si>
  <si>
    <t>Сооружение не имеющих потолочного закрепления гипсокартоновых перегородок на металлическом каркасе (1 слой с каждой стороны)</t>
  </si>
  <si>
    <t>Сооружение не имеющих потолочного закрепления гипсокартоновых перегородок на металлическом каркасе (2 слоя с каждой стороны)</t>
  </si>
  <si>
    <t>Оборудование металлического каркаса и сооружение гипсокартоновых коробов на трубах отопления</t>
  </si>
  <si>
    <t>Оборудование металлического каркаса и сооружение гипсокартоновых стен сложной конфигурации (многоуровневые, ступенчатые, криволинейные, с нишами, короба)</t>
  </si>
  <si>
    <t>Сооружение гипсокартоновых ниш</t>
  </si>
  <si>
    <t xml:space="preserve">Оборудование металлического каркаса и сооружение гипсокартоновых стен особо сложной конфигурации </t>
  </si>
  <si>
    <t xml:space="preserve">Оборудование металлического каркаса и укладка гипсокартона на потолок </t>
  </si>
  <si>
    <t>Оборудование металлического каркаса и укладка гипсокартона усложнённой конфигурации на потолок (вдоль стропил)</t>
  </si>
  <si>
    <t>Оборудование металлического каркаса и укладка гипсокартона сложной конфигурации на потолки (многоуровневые, ступенчатые, криволинейные, короба, с подсветкой)</t>
  </si>
  <si>
    <t>Оборудование металлического каркаса и сооружение гипсокартоновых потолков сложной конфигурации по периметру</t>
  </si>
  <si>
    <t>Наценка на сооружение гипсокартонового выносного жёлоба для скрытой подсветки</t>
  </si>
  <si>
    <t xml:space="preserve">Сооружение потолочных ниш под карнизы </t>
  </si>
  <si>
    <t xml:space="preserve">Сооружение потолочных ниш сложной конфигурации под карнизы  </t>
  </si>
  <si>
    <t>Выравнивание проёмов и оконных откосов гипсокартоном</t>
  </si>
  <si>
    <t>п.м</t>
  </si>
  <si>
    <t xml:space="preserve">Оборудование металлического каркаса и сооружение гипсокартоновых проёмов сложной конфигурации </t>
  </si>
  <si>
    <t>Обшивка проёмов фанерой</t>
  </si>
  <si>
    <t>Прокладка венткороба</t>
  </si>
  <si>
    <t>Устройство арочного проёма из гипсокартона с установкой готовой деревянной арочной конструкции</t>
  </si>
  <si>
    <t>Изготовление и устройство арочного проёма из дерева на месте</t>
  </si>
  <si>
    <t>Устройство проёма "полуарка" из гипсокартона</t>
  </si>
  <si>
    <t>Сооружение антресоли</t>
  </si>
  <si>
    <t>Обрешётка и укладка вагонки</t>
  </si>
  <si>
    <t>Облицовка стен декоративными панелями</t>
  </si>
  <si>
    <t>Облицовка проёмов декоративными панелями</t>
  </si>
  <si>
    <t>Облицовка стен пластиковыми панелями (вагонка)</t>
  </si>
  <si>
    <t>Облицовка стен пластиковыми панелями (вагонка) - малый объём</t>
  </si>
  <si>
    <t>Облицовка стен пластиковыми панелями (сайдинг)</t>
  </si>
  <si>
    <t>Облицовка стен и потолков пластиковыми панелями</t>
  </si>
  <si>
    <t>Облицовка стен и потолков пластиковыми панелями- малый объём</t>
  </si>
  <si>
    <t>Фартук на кухне из пластика или оргалита</t>
  </si>
  <si>
    <t>Облицовка стен и входной двери декоративным пробковым покрытием</t>
  </si>
  <si>
    <t>Укладка плинтуса потолочного</t>
  </si>
  <si>
    <t xml:space="preserve">Укладка карниза потолочного </t>
  </si>
  <si>
    <t>Установка деревянных или пластиковых уголков на внешних углах (углозащита)</t>
  </si>
  <si>
    <t>Устройство подвесного потолка (типа "Армстронг")</t>
  </si>
  <si>
    <t>Устройство подвесного потолка (типа "Армстронг")- малый объём</t>
  </si>
  <si>
    <t>Устройство подвесного потолка реечного</t>
  </si>
  <si>
    <t>Изготовление и установка декоративных экранов на радиаторы</t>
  </si>
  <si>
    <t>Установка металлических решёток на окна</t>
  </si>
  <si>
    <t>Установка входной двери (железной)</t>
  </si>
  <si>
    <t xml:space="preserve">компл. </t>
  </si>
  <si>
    <t>Установка входной двери (бронированной)</t>
  </si>
  <si>
    <t>Установка дверей межкомнатных и сантехнических (ценой до 12000 руб)</t>
  </si>
  <si>
    <t xml:space="preserve">Установка дверей межкомнатных двойных </t>
  </si>
  <si>
    <t>Установка добора на дверных откосах</t>
  </si>
  <si>
    <t>Установка оконных блоков</t>
  </si>
  <si>
    <t>Установка подоконников (без подготовки основания)</t>
  </si>
  <si>
    <t>Установка подоконников (с подготовкой основания)</t>
  </si>
  <si>
    <t>Установка отливов</t>
  </si>
  <si>
    <t xml:space="preserve">Установка наличников </t>
  </si>
  <si>
    <t>Установка карнизов простых</t>
  </si>
  <si>
    <t>Вставка стёкол</t>
  </si>
  <si>
    <t>Обивка двери с двух сторон</t>
  </si>
  <si>
    <t>Установка вентиляционных решёток</t>
  </si>
  <si>
    <t>Установка аксессуаров в санузлах и др. помещениях (данная работа будет рассчитана после закупки всех аксессуаров и включена в дополнительную смету)</t>
  </si>
  <si>
    <t>точка сверления</t>
  </si>
  <si>
    <t>Покрытие пола</t>
  </si>
  <si>
    <t>Кладка калиброванной фанеры (или оргалита) под паркет или линолеум</t>
  </si>
  <si>
    <t>Кладка штучного паркета с циклёвкой и лакировкой или кладка отлакированного паркета ("палуба")</t>
  </si>
  <si>
    <t>Кладка штучного паркета с циклёвкой и лакировкой или кладка отлакированного паркета ("ёлочка")</t>
  </si>
  <si>
    <t>Художественная кладка штучного паркета с циклёвкой и лакировкой ("плетёнка")</t>
  </si>
  <si>
    <t>Обрезка паркета под фриз (при укладке палубой или ёлочкой)</t>
  </si>
  <si>
    <t>Художественная кладка штучного  паркета с циклёвкой и лакировкой (ориентировочная цена)</t>
  </si>
  <si>
    <t>Реставрация старого паркета</t>
  </si>
  <si>
    <t>Циклёвка старого паркета со шпаклёвкой и лакировкой (минимальная цена)</t>
  </si>
  <si>
    <t>Кладка паркетной доски</t>
  </si>
  <si>
    <t xml:space="preserve">Кладка  ламинированного паркета </t>
  </si>
  <si>
    <t xml:space="preserve">Укладка ковролина </t>
  </si>
  <si>
    <t xml:space="preserve">Укладка линолеума </t>
  </si>
  <si>
    <t>Укладка линолеума со спайкой (большой объём)</t>
  </si>
  <si>
    <t>Кладка декоративного пробкового покрытия на пол</t>
  </si>
  <si>
    <t>Установка плинтуса пластикового</t>
  </si>
  <si>
    <t>Установка плинтуса деревянного</t>
  </si>
  <si>
    <t xml:space="preserve">Установка порожков </t>
  </si>
  <si>
    <t>Плиточные работы</t>
  </si>
  <si>
    <t xml:space="preserve">Сооружение около ванны экрана с нишей </t>
  </si>
  <si>
    <t>Сооружение около ванны экрана с нишей и подиума для плиточной "скамейки"</t>
  </si>
  <si>
    <t>Устройство подиума под душевую кабину и ванну</t>
  </si>
  <si>
    <t xml:space="preserve">Оклейка стен малярно-штукатурной сеткой </t>
  </si>
  <si>
    <t>Фартук на кухне из керамической плитки</t>
  </si>
  <si>
    <t>Кладка керамической плитки на пол</t>
  </si>
  <si>
    <t>Кладка керамической плитки на стены</t>
  </si>
  <si>
    <t>Кладка плитки из керамогранита на пол</t>
  </si>
  <si>
    <t xml:space="preserve">Кладка плитки из керамогранита на стены </t>
  </si>
  <si>
    <t>Кладка плитки из декоративного камня на пол</t>
  </si>
  <si>
    <t xml:space="preserve">Кладка плитки из декоративного камня на стены </t>
  </si>
  <si>
    <t xml:space="preserve">Кладка плитки из натурального камня на пол </t>
  </si>
  <si>
    <t xml:space="preserve">Кладка плитки из натурального камня на стены </t>
  </si>
  <si>
    <t xml:space="preserve">Кладка плиточной мозаики (смальты) на пол </t>
  </si>
  <si>
    <t>Кладка плиточной мозаики (смальты) на стены</t>
  </si>
  <si>
    <t>Укладка плинтуса из керамической плитки или керамогранита</t>
  </si>
  <si>
    <t xml:space="preserve">Кладка плиточных порожков </t>
  </si>
  <si>
    <t xml:space="preserve">Окантовка ниш по периметру керамической плиткой </t>
  </si>
  <si>
    <t xml:space="preserve">Запилка плитки под 45 град вручную на внешние углы </t>
  </si>
  <si>
    <t>Радиальный рез плитки</t>
  </si>
  <si>
    <t>Изготовление и установка сантехнических лючков</t>
  </si>
  <si>
    <t>Установка готовых сантехнических лючков</t>
  </si>
  <si>
    <t>Реставрационные работы</t>
  </si>
  <si>
    <t>Реставрация подоконников деревянных</t>
  </si>
  <si>
    <t>Реставрация окна</t>
  </si>
  <si>
    <t>рам</t>
  </si>
  <si>
    <t xml:space="preserve">Реставрация двери </t>
  </si>
  <si>
    <t>Уборка</t>
  </si>
  <si>
    <t>Уборка многократная на протяжении ремонта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</si>
</sst>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8"/>
      <name val="Times New Roman Cyr"/>
      <family val="1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2" fontId="3" fillId="2" borderId="1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/>
    </xf>
    <xf numFmtId="0" fontId="3" fillId="0" borderId="13" xfId="0" applyFont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3" fillId="4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/>
    </xf>
    <xf numFmtId="2" fontId="3" fillId="4" borderId="11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2" fontId="3" fillId="2" borderId="18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workbookViewId="0" topLeftCell="A1">
      <selection activeCell="C7" sqref="C7"/>
    </sheetView>
  </sheetViews>
  <sheetFormatPr defaultColWidth="9.00390625" defaultRowHeight="12.75" outlineLevelRow="1" outlineLevelCol="1"/>
  <cols>
    <col min="1" max="1" width="4.25390625" style="8" customWidth="1"/>
    <col min="2" max="2" width="62.125" style="24" customWidth="1"/>
    <col min="3" max="3" width="7.75390625" style="41" customWidth="1"/>
    <col min="4" max="4" width="7.25390625" style="42" hidden="1" customWidth="1" outlineLevel="1"/>
    <col min="5" max="5" width="11.25390625" style="42" customWidth="1" collapsed="1"/>
    <col min="6" max="6" width="0" style="8" hidden="1" customWidth="1" outlineLevel="1"/>
    <col min="7" max="8" width="9.875" style="8" hidden="1" customWidth="1" outlineLevel="1"/>
    <col min="9" max="10" width="0" style="8" hidden="1" customWidth="1" outlineLevel="1"/>
    <col min="11" max="12" width="9.25390625" style="8" hidden="1" customWidth="1" outlineLevel="1"/>
    <col min="13" max="27" width="0" style="8" hidden="1" customWidth="1" outlineLevel="1"/>
    <col min="28" max="28" width="9.125" style="8" customWidth="1" collapsed="1"/>
    <col min="29" max="16384" width="9.125" style="8" customWidth="1"/>
  </cols>
  <sheetData>
    <row r="1" spans="1:5" s="2" customFormat="1" ht="16.5" thickBot="1">
      <c r="A1" s="1" t="s">
        <v>0</v>
      </c>
      <c r="B1" s="1"/>
      <c r="C1" s="1"/>
      <c r="D1" s="1"/>
      <c r="E1" s="1"/>
    </row>
    <row r="2" spans="1:12" ht="26.25" thickBo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>
        <v>30</v>
      </c>
      <c r="H2" s="8">
        <v>1</v>
      </c>
      <c r="K2" s="8">
        <v>1.1111111</v>
      </c>
      <c r="L2" s="8">
        <v>1.25</v>
      </c>
    </row>
    <row r="3" spans="1:5" s="12" customFormat="1" ht="15">
      <c r="A3" s="9" t="s">
        <v>7</v>
      </c>
      <c r="B3" s="10"/>
      <c r="C3" s="10"/>
      <c r="D3" s="10"/>
      <c r="E3" s="11"/>
    </row>
    <row r="4" spans="1:5" s="16" customFormat="1" ht="13.5">
      <c r="A4" s="13" t="s">
        <v>8</v>
      </c>
      <c r="B4" s="14"/>
      <c r="C4" s="14"/>
      <c r="D4" s="14"/>
      <c r="E4" s="15"/>
    </row>
    <row r="5" spans="1:5" ht="12.75">
      <c r="A5" s="17">
        <v>1</v>
      </c>
      <c r="B5" s="18" t="s">
        <v>9</v>
      </c>
      <c r="C5" s="19" t="s">
        <v>10</v>
      </c>
      <c r="D5" s="20">
        <v>60</v>
      </c>
      <c r="E5" s="21">
        <f>D5*1.7*$H$2</f>
        <v>102</v>
      </c>
    </row>
    <row r="6" spans="1:5" ht="12.75">
      <c r="A6" s="17">
        <f aca="true" t="shared" si="0" ref="A6:A12">A5+1</f>
        <v>2</v>
      </c>
      <c r="B6" s="18" t="s">
        <v>11</v>
      </c>
      <c r="C6" s="19" t="s">
        <v>10</v>
      </c>
      <c r="D6" s="20">
        <v>60</v>
      </c>
      <c r="E6" s="21">
        <f>D6*1.7*$H$2</f>
        <v>102</v>
      </c>
    </row>
    <row r="7" spans="1:5" ht="12.75">
      <c r="A7" s="17">
        <f t="shared" si="0"/>
        <v>3</v>
      </c>
      <c r="B7" s="18" t="s">
        <v>12</v>
      </c>
      <c r="C7" s="19" t="s">
        <v>10</v>
      </c>
      <c r="D7" s="20">
        <v>75</v>
      </c>
      <c r="E7" s="21">
        <f>D7*1.7*$H$2</f>
        <v>127.5</v>
      </c>
    </row>
    <row r="8" spans="1:5" s="22" customFormat="1" ht="12.75">
      <c r="A8" s="17">
        <f t="shared" si="0"/>
        <v>4</v>
      </c>
      <c r="B8" s="18" t="s">
        <v>13</v>
      </c>
      <c r="C8" s="19" t="s">
        <v>10</v>
      </c>
      <c r="D8" s="20">
        <v>110</v>
      </c>
      <c r="E8" s="21">
        <f>D8*1.7*$H$2</f>
        <v>187</v>
      </c>
    </row>
    <row r="9" spans="1:5" ht="12.75">
      <c r="A9" s="17">
        <f t="shared" si="0"/>
        <v>5</v>
      </c>
      <c r="B9" s="18" t="s">
        <v>14</v>
      </c>
      <c r="C9" s="19" t="s">
        <v>10</v>
      </c>
      <c r="D9" s="23">
        <v>65</v>
      </c>
      <c r="E9" s="21">
        <f>D9*1.7*$H$2</f>
        <v>110.5</v>
      </c>
    </row>
    <row r="10" spans="1:5" ht="12.75">
      <c r="A10" s="17">
        <f t="shared" si="0"/>
        <v>6</v>
      </c>
      <c r="B10" s="18" t="s">
        <v>15</v>
      </c>
      <c r="C10" s="19" t="s">
        <v>10</v>
      </c>
      <c r="D10" s="23">
        <v>130</v>
      </c>
      <c r="E10" s="21">
        <f>D10*1.7*$H$2</f>
        <v>221</v>
      </c>
    </row>
    <row r="11" spans="1:5" ht="12.75">
      <c r="A11" s="17">
        <f t="shared" si="0"/>
        <v>7</v>
      </c>
      <c r="B11" s="18" t="s">
        <v>16</v>
      </c>
      <c r="C11" s="19" t="s">
        <v>10</v>
      </c>
      <c r="D11" s="23">
        <v>370</v>
      </c>
      <c r="E11" s="21">
        <f>D11*1.7*$H$2</f>
        <v>629</v>
      </c>
    </row>
    <row r="12" spans="1:5" ht="12.75" hidden="1" outlineLevel="1">
      <c r="A12" s="17">
        <f t="shared" si="0"/>
        <v>8</v>
      </c>
      <c r="B12" s="18" t="s">
        <v>17</v>
      </c>
      <c r="C12" s="19" t="s">
        <v>10</v>
      </c>
      <c r="D12" s="23">
        <v>400</v>
      </c>
      <c r="E12" s="21">
        <f>D12*1.7*$H$2</f>
        <v>680</v>
      </c>
    </row>
    <row r="13" spans="1:5" s="16" customFormat="1" ht="13.5" collapsed="1">
      <c r="A13" s="13" t="s">
        <v>18</v>
      </c>
      <c r="B13" s="14"/>
      <c r="C13" s="14"/>
      <c r="D13" s="14"/>
      <c r="E13" s="15"/>
    </row>
    <row r="14" spans="1:5" ht="12.75">
      <c r="A14" s="17">
        <f>A12+1</f>
        <v>9</v>
      </c>
      <c r="B14" s="18" t="s">
        <v>19</v>
      </c>
      <c r="C14" s="19" t="s">
        <v>10</v>
      </c>
      <c r="D14" s="23">
        <v>100</v>
      </c>
      <c r="E14" s="21">
        <f>D14*1.7*$H$2</f>
        <v>170</v>
      </c>
    </row>
    <row r="15" spans="1:5" ht="12.75">
      <c r="A15" s="17">
        <f>A14+1</f>
        <v>10</v>
      </c>
      <c r="B15" s="18" t="s">
        <v>20</v>
      </c>
      <c r="C15" s="19" t="s">
        <v>10</v>
      </c>
      <c r="D15" s="23">
        <v>120</v>
      </c>
      <c r="E15" s="21">
        <f>D15*1.7*$H$2</f>
        <v>204</v>
      </c>
    </row>
    <row r="16" spans="1:5" ht="12.75">
      <c r="A16" s="17">
        <f aca="true" t="shared" si="1" ref="A16:A29">A15+1</f>
        <v>11</v>
      </c>
      <c r="B16" s="18" t="s">
        <v>21</v>
      </c>
      <c r="C16" s="19" t="s">
        <v>10</v>
      </c>
      <c r="D16" s="23">
        <v>180</v>
      </c>
      <c r="E16" s="21">
        <f>D16*1.7*$H$2</f>
        <v>306</v>
      </c>
    </row>
    <row r="17" spans="1:5" ht="12.75">
      <c r="A17" s="17">
        <f t="shared" si="1"/>
        <v>12</v>
      </c>
      <c r="B17" s="18" t="s">
        <v>22</v>
      </c>
      <c r="C17" s="19" t="s">
        <v>10</v>
      </c>
      <c r="D17" s="23">
        <v>350</v>
      </c>
      <c r="E17" s="21">
        <f>D17*1.7*$H$2</f>
        <v>595</v>
      </c>
    </row>
    <row r="18" spans="1:5" ht="12.75">
      <c r="A18" s="17">
        <f t="shared" si="1"/>
        <v>13</v>
      </c>
      <c r="B18" s="18" t="s">
        <v>23</v>
      </c>
      <c r="C18" s="19" t="s">
        <v>10</v>
      </c>
      <c r="D18" s="23">
        <v>450</v>
      </c>
      <c r="E18" s="21">
        <f>D18*1.7*$H$2</f>
        <v>765</v>
      </c>
    </row>
    <row r="19" spans="1:5" ht="12.75">
      <c r="A19" s="17">
        <f t="shared" si="1"/>
        <v>14</v>
      </c>
      <c r="B19" s="18" t="s">
        <v>24</v>
      </c>
      <c r="C19" s="19" t="s">
        <v>10</v>
      </c>
      <c r="D19" s="23">
        <v>800</v>
      </c>
      <c r="E19" s="21">
        <f>D19*1.7*$H$2</f>
        <v>1360</v>
      </c>
    </row>
    <row r="20" spans="1:5" ht="12.75">
      <c r="A20" s="17">
        <f t="shared" si="1"/>
        <v>15</v>
      </c>
      <c r="B20" s="18" t="s">
        <v>25</v>
      </c>
      <c r="C20" s="19" t="s">
        <v>10</v>
      </c>
      <c r="D20" s="23">
        <v>1300</v>
      </c>
      <c r="E20" s="21">
        <f>D20*1.7*$H$2</f>
        <v>2210</v>
      </c>
    </row>
    <row r="21" spans="1:5" s="24" customFormat="1" ht="25.5">
      <c r="A21" s="17">
        <f t="shared" si="1"/>
        <v>16</v>
      </c>
      <c r="B21" s="18" t="s">
        <v>26</v>
      </c>
      <c r="C21" s="19" t="s">
        <v>27</v>
      </c>
      <c r="D21" s="23">
        <v>1100</v>
      </c>
      <c r="E21" s="21">
        <f>D21*1.7*$H$2</f>
        <v>1870</v>
      </c>
    </row>
    <row r="22" spans="1:5" s="24" customFormat="1" ht="25.5">
      <c r="A22" s="17">
        <f t="shared" si="1"/>
        <v>17</v>
      </c>
      <c r="B22" s="18" t="s">
        <v>28</v>
      </c>
      <c r="C22" s="19" t="s">
        <v>27</v>
      </c>
      <c r="D22" s="23">
        <v>1500</v>
      </c>
      <c r="E22" s="21">
        <f>D22*1.7*$H$2</f>
        <v>2550</v>
      </c>
    </row>
    <row r="23" spans="1:5" s="24" customFormat="1" ht="25.5">
      <c r="A23" s="17">
        <f t="shared" si="1"/>
        <v>18</v>
      </c>
      <c r="B23" s="18" t="s">
        <v>29</v>
      </c>
      <c r="C23" s="19" t="s">
        <v>27</v>
      </c>
      <c r="D23" s="23">
        <v>2400</v>
      </c>
      <c r="E23" s="21">
        <f>D23*1.7*$H$2</f>
        <v>4080</v>
      </c>
    </row>
    <row r="24" spans="1:5" s="24" customFormat="1" ht="25.5">
      <c r="A24" s="17">
        <f t="shared" si="1"/>
        <v>19</v>
      </c>
      <c r="B24" s="18" t="s">
        <v>30</v>
      </c>
      <c r="C24" s="19" t="s">
        <v>27</v>
      </c>
      <c r="D24" s="23">
        <v>2600</v>
      </c>
      <c r="E24" s="21">
        <f>D24*1.7*$H$2</f>
        <v>4420</v>
      </c>
    </row>
    <row r="25" spans="1:5" s="24" customFormat="1" ht="25.5">
      <c r="A25" s="17">
        <f t="shared" si="1"/>
        <v>20</v>
      </c>
      <c r="B25" s="18" t="s">
        <v>31</v>
      </c>
      <c r="C25" s="19" t="s">
        <v>27</v>
      </c>
      <c r="D25" s="23">
        <v>3000</v>
      </c>
      <c r="E25" s="21">
        <f>D25*1.7*$H$2</f>
        <v>5100</v>
      </c>
    </row>
    <row r="26" spans="1:5" ht="12.75">
      <c r="A26" s="17">
        <f t="shared" si="1"/>
        <v>21</v>
      </c>
      <c r="B26" s="18" t="s">
        <v>32</v>
      </c>
      <c r="C26" s="19" t="s">
        <v>27</v>
      </c>
      <c r="D26" s="23">
        <v>1500</v>
      </c>
      <c r="E26" s="21">
        <f>D26*1.7*$H$2</f>
        <v>2550</v>
      </c>
    </row>
    <row r="27" spans="1:5" ht="12.75">
      <c r="A27" s="17">
        <f t="shared" si="1"/>
        <v>22</v>
      </c>
      <c r="B27" s="18" t="s">
        <v>33</v>
      </c>
      <c r="C27" s="19" t="s">
        <v>27</v>
      </c>
      <c r="D27" s="23">
        <v>2000</v>
      </c>
      <c r="E27" s="21">
        <f>D27*1.7*$H$2</f>
        <v>3400</v>
      </c>
    </row>
    <row r="28" spans="1:5" s="24" customFormat="1" ht="25.5">
      <c r="A28" s="17">
        <f t="shared" si="1"/>
        <v>23</v>
      </c>
      <c r="B28" s="18" t="s">
        <v>34</v>
      </c>
      <c r="C28" s="19" t="s">
        <v>10</v>
      </c>
      <c r="D28" s="23">
        <v>2600</v>
      </c>
      <c r="E28" s="21">
        <f>D28*1.7*$H$2</f>
        <v>4420</v>
      </c>
    </row>
    <row r="29" spans="1:5" ht="12.75">
      <c r="A29" s="17">
        <f t="shared" si="1"/>
        <v>24</v>
      </c>
      <c r="B29" s="18" t="s">
        <v>35</v>
      </c>
      <c r="C29" s="19" t="s">
        <v>10</v>
      </c>
      <c r="D29" s="23">
        <v>400</v>
      </c>
      <c r="E29" s="21">
        <f>D29*1.7*$H$2</f>
        <v>680</v>
      </c>
    </row>
    <row r="30" spans="1:5" s="16" customFormat="1" ht="13.5">
      <c r="A30" s="13" t="s">
        <v>36</v>
      </c>
      <c r="B30" s="14"/>
      <c r="C30" s="14"/>
      <c r="D30" s="14"/>
      <c r="E30" s="15"/>
    </row>
    <row r="31" spans="1:5" ht="12.75">
      <c r="A31" s="17">
        <f>A29+1</f>
        <v>25</v>
      </c>
      <c r="B31" s="18" t="s">
        <v>37</v>
      </c>
      <c r="C31" s="19" t="s">
        <v>38</v>
      </c>
      <c r="D31" s="23">
        <v>200</v>
      </c>
      <c r="E31" s="21">
        <f>D31*1.7*$H$2</f>
        <v>340</v>
      </c>
    </row>
    <row r="32" spans="1:5" ht="12.75">
      <c r="A32" s="17">
        <f>A31+1</f>
        <v>26</v>
      </c>
      <c r="B32" s="18" t="s">
        <v>39</v>
      </c>
      <c r="C32" s="19" t="s">
        <v>40</v>
      </c>
      <c r="D32" s="23">
        <v>550</v>
      </c>
      <c r="E32" s="21">
        <f>D32*1.7*$H$2</f>
        <v>935</v>
      </c>
    </row>
    <row r="33" spans="1:5" ht="25.5">
      <c r="A33" s="17">
        <f>A32+1</f>
        <v>27</v>
      </c>
      <c r="B33" s="18" t="s">
        <v>41</v>
      </c>
      <c r="C33" s="19" t="s">
        <v>42</v>
      </c>
      <c r="D33" s="23">
        <v>160</v>
      </c>
      <c r="E33" s="21">
        <f>D33*1.7*$H$2</f>
        <v>272</v>
      </c>
    </row>
    <row r="34" spans="1:5" ht="12.75">
      <c r="A34" s="17">
        <f>A33+1</f>
        <v>28</v>
      </c>
      <c r="B34" s="18" t="s">
        <v>43</v>
      </c>
      <c r="C34" s="19" t="s">
        <v>27</v>
      </c>
      <c r="D34" s="23">
        <v>20</v>
      </c>
      <c r="E34" s="21">
        <f>D34*1.7*$H$2</f>
        <v>34</v>
      </c>
    </row>
    <row r="35" spans="1:5" s="16" customFormat="1" ht="13.5">
      <c r="A35" s="13" t="s">
        <v>44</v>
      </c>
      <c r="B35" s="14"/>
      <c r="C35" s="14"/>
      <c r="D35" s="14"/>
      <c r="E35" s="15"/>
    </row>
    <row r="36" spans="1:5" ht="12.75">
      <c r="A36" s="17">
        <f>A34+1</f>
        <v>29</v>
      </c>
      <c r="B36" s="18" t="s">
        <v>45</v>
      </c>
      <c r="C36" s="19" t="s">
        <v>46</v>
      </c>
      <c r="D36" s="23">
        <v>20</v>
      </c>
      <c r="E36" s="21">
        <f>D36*1.7*$H$2</f>
        <v>34</v>
      </c>
    </row>
    <row r="37" spans="1:5" s="16" customFormat="1" ht="13.5">
      <c r="A37" s="13" t="s">
        <v>47</v>
      </c>
      <c r="B37" s="14"/>
      <c r="C37" s="14"/>
      <c r="D37" s="14"/>
      <c r="E37" s="15"/>
    </row>
    <row r="38" spans="1:5" ht="12.75">
      <c r="A38" s="17">
        <f>A36+1</f>
        <v>30</v>
      </c>
      <c r="B38" s="18" t="s">
        <v>48</v>
      </c>
      <c r="C38" s="19" t="s">
        <v>38</v>
      </c>
      <c r="D38" s="23">
        <v>450</v>
      </c>
      <c r="E38" s="21">
        <f>D38*1.7*$H$2</f>
        <v>765</v>
      </c>
    </row>
    <row r="39" spans="1:5" ht="12.75">
      <c r="A39" s="17">
        <f>A38+1</f>
        <v>31</v>
      </c>
      <c r="B39" s="18" t="s">
        <v>49</v>
      </c>
      <c r="C39" s="19" t="s">
        <v>27</v>
      </c>
      <c r="D39" s="23">
        <v>8</v>
      </c>
      <c r="E39" s="21">
        <f>D39*1.7*$H$2</f>
        <v>13.6</v>
      </c>
    </row>
    <row r="40" spans="1:5" ht="12.75">
      <c r="A40" s="17">
        <f aca="true" t="shared" si="2" ref="A40:A49">A39+1</f>
        <v>32</v>
      </c>
      <c r="B40" s="18" t="s">
        <v>50</v>
      </c>
      <c r="C40" s="19" t="s">
        <v>38</v>
      </c>
      <c r="D40" s="23">
        <v>120</v>
      </c>
      <c r="E40" s="21">
        <f>D40*1.7*$H$2</f>
        <v>204</v>
      </c>
    </row>
    <row r="41" spans="1:5" ht="12.75">
      <c r="A41" s="17">
        <f t="shared" si="2"/>
        <v>33</v>
      </c>
      <c r="B41" s="18" t="s">
        <v>51</v>
      </c>
      <c r="C41" s="19" t="s">
        <v>38</v>
      </c>
      <c r="D41" s="23">
        <v>140</v>
      </c>
      <c r="E41" s="21">
        <f>D41*1.7*$H$2</f>
        <v>238</v>
      </c>
    </row>
    <row r="42" spans="1:5" ht="12.75">
      <c r="A42" s="17">
        <f t="shared" si="2"/>
        <v>34</v>
      </c>
      <c r="B42" s="18" t="s">
        <v>52</v>
      </c>
      <c r="C42" s="19" t="s">
        <v>38</v>
      </c>
      <c r="D42" s="23">
        <v>160</v>
      </c>
      <c r="E42" s="21">
        <f>D42*1.7*$H$2</f>
        <v>272</v>
      </c>
    </row>
    <row r="43" spans="1:5" ht="12.75">
      <c r="A43" s="17">
        <f t="shared" si="2"/>
        <v>35</v>
      </c>
      <c r="B43" s="18" t="s">
        <v>53</v>
      </c>
      <c r="C43" s="19" t="s">
        <v>38</v>
      </c>
      <c r="D43" s="23">
        <v>800</v>
      </c>
      <c r="E43" s="21">
        <f>D43*1.7*$H$2</f>
        <v>1360</v>
      </c>
    </row>
    <row r="44" spans="1:5" ht="12.75">
      <c r="A44" s="17">
        <f t="shared" si="2"/>
        <v>36</v>
      </c>
      <c r="B44" s="18" t="s">
        <v>54</v>
      </c>
      <c r="C44" s="19" t="s">
        <v>38</v>
      </c>
      <c r="D44" s="23">
        <v>150</v>
      </c>
      <c r="E44" s="21">
        <f>D44*1.7*$H$2</f>
        <v>255</v>
      </c>
    </row>
    <row r="45" spans="1:5" s="24" customFormat="1" ht="12.75">
      <c r="A45" s="17">
        <f t="shared" si="2"/>
        <v>37</v>
      </c>
      <c r="B45" s="18" t="s">
        <v>55</v>
      </c>
      <c r="C45" s="19" t="s">
        <v>27</v>
      </c>
      <c r="D45" s="23">
        <v>12</v>
      </c>
      <c r="E45" s="21">
        <f>D45*1.7*$H$2</f>
        <v>20.4</v>
      </c>
    </row>
    <row r="46" spans="1:5" ht="12.75">
      <c r="A46" s="17">
        <f t="shared" si="2"/>
        <v>38</v>
      </c>
      <c r="B46" s="18" t="s">
        <v>56</v>
      </c>
      <c r="C46" s="19" t="s">
        <v>38</v>
      </c>
      <c r="D46" s="23">
        <v>350</v>
      </c>
      <c r="E46" s="21">
        <f>D46*1.7*$H$2</f>
        <v>595</v>
      </c>
    </row>
    <row r="47" spans="1:5" ht="12.75">
      <c r="A47" s="17">
        <f t="shared" si="2"/>
        <v>39</v>
      </c>
      <c r="B47" s="18" t="s">
        <v>57</v>
      </c>
      <c r="C47" s="19" t="s">
        <v>38</v>
      </c>
      <c r="D47" s="23">
        <v>200</v>
      </c>
      <c r="E47" s="21">
        <f>D47*1.7*$H$2</f>
        <v>340</v>
      </c>
    </row>
    <row r="48" spans="1:5" ht="12.75">
      <c r="A48" s="17">
        <f t="shared" si="2"/>
        <v>40</v>
      </c>
      <c r="B48" s="18" t="s">
        <v>58</v>
      </c>
      <c r="C48" s="19" t="s">
        <v>38</v>
      </c>
      <c r="D48" s="23">
        <v>300</v>
      </c>
      <c r="E48" s="21">
        <f>D48*1.7*$H$2</f>
        <v>510</v>
      </c>
    </row>
    <row r="49" spans="1:5" ht="12.75">
      <c r="A49" s="17">
        <f t="shared" si="2"/>
        <v>41</v>
      </c>
      <c r="B49" s="18" t="s">
        <v>59</v>
      </c>
      <c r="C49" s="19" t="s">
        <v>38</v>
      </c>
      <c r="D49" s="23">
        <v>300</v>
      </c>
      <c r="E49" s="21">
        <f>D49*1.7*$H$2</f>
        <v>510</v>
      </c>
    </row>
    <row r="50" spans="1:5" s="16" customFormat="1" ht="13.5">
      <c r="A50" s="13" t="s">
        <v>60</v>
      </c>
      <c r="B50" s="14"/>
      <c r="C50" s="14"/>
      <c r="D50" s="14"/>
      <c r="E50" s="15"/>
    </row>
    <row r="51" spans="1:5" s="24" customFormat="1" ht="13.5" thickBot="1">
      <c r="A51" s="25">
        <f>A49+1</f>
        <v>42</v>
      </c>
      <c r="B51" s="26" t="s">
        <v>61</v>
      </c>
      <c r="C51" s="27" t="s">
        <v>62</v>
      </c>
      <c r="D51" s="23">
        <v>25</v>
      </c>
      <c r="E51" s="21">
        <f>D51*1.7*$H$2</f>
        <v>42.5</v>
      </c>
    </row>
    <row r="52" spans="1:5" s="12" customFormat="1" ht="15">
      <c r="A52" s="28" t="s">
        <v>63</v>
      </c>
      <c r="B52" s="29"/>
      <c r="C52" s="29"/>
      <c r="D52" s="29"/>
      <c r="E52" s="30"/>
    </row>
    <row r="53" spans="1:5" s="16" customFormat="1" ht="13.5" hidden="1" outlineLevel="1">
      <c r="A53" s="13" t="s">
        <v>64</v>
      </c>
      <c r="B53" s="14"/>
      <c r="C53" s="14"/>
      <c r="D53" s="14"/>
      <c r="E53" s="15"/>
    </row>
    <row r="54" spans="1:5" s="34" customFormat="1" ht="12.75" hidden="1" outlineLevel="1">
      <c r="A54" s="31">
        <f>A51+1</f>
        <v>43</v>
      </c>
      <c r="B54" s="32" t="s">
        <v>65</v>
      </c>
      <c r="C54" s="33" t="s">
        <v>66</v>
      </c>
      <c r="D54" s="23">
        <v>5500</v>
      </c>
      <c r="E54" s="21">
        <f>D54*1.7*$H$2</f>
        <v>9350</v>
      </c>
    </row>
    <row r="55" spans="1:5" s="34" customFormat="1" ht="12.75" hidden="1" outlineLevel="1">
      <c r="A55" s="31">
        <f>A54+1</f>
        <v>44</v>
      </c>
      <c r="B55" s="32" t="s">
        <v>67</v>
      </c>
      <c r="C55" s="33" t="s">
        <v>10</v>
      </c>
      <c r="D55" s="23">
        <v>120</v>
      </c>
      <c r="E55" s="21">
        <f>D55*1.7*$H$2</f>
        <v>204</v>
      </c>
    </row>
    <row r="56" spans="1:5" s="34" customFormat="1" ht="12.75" hidden="1" outlineLevel="1">
      <c r="A56" s="31">
        <f aca="true" t="shared" si="3" ref="A56:A68">A55+1</f>
        <v>45</v>
      </c>
      <c r="B56" s="32" t="s">
        <v>68</v>
      </c>
      <c r="C56" s="33" t="s">
        <v>10</v>
      </c>
      <c r="D56" s="23">
        <v>160</v>
      </c>
      <c r="E56" s="21">
        <f>D56*1.7*$H$2</f>
        <v>272</v>
      </c>
    </row>
    <row r="57" spans="1:5" s="34" customFormat="1" ht="12.75" hidden="1" outlineLevel="1">
      <c r="A57" s="31">
        <f t="shared" si="3"/>
        <v>46</v>
      </c>
      <c r="B57" s="32" t="s">
        <v>69</v>
      </c>
      <c r="C57" s="33" t="s">
        <v>10</v>
      </c>
      <c r="D57" s="23">
        <v>200</v>
      </c>
      <c r="E57" s="21">
        <f>D57*1.7*$H$2</f>
        <v>340</v>
      </c>
    </row>
    <row r="58" spans="1:5" s="34" customFormat="1" ht="12.75" hidden="1" outlineLevel="1">
      <c r="A58" s="31">
        <f t="shared" si="3"/>
        <v>47</v>
      </c>
      <c r="B58" s="32" t="s">
        <v>70</v>
      </c>
      <c r="C58" s="33" t="s">
        <v>10</v>
      </c>
      <c r="D58" s="23">
        <v>300</v>
      </c>
      <c r="E58" s="21">
        <f>D58*1.7*$H$2</f>
        <v>510</v>
      </c>
    </row>
    <row r="59" spans="1:5" s="34" customFormat="1" ht="12.75" hidden="1" outlineLevel="1">
      <c r="A59" s="31">
        <f t="shared" si="3"/>
        <v>48</v>
      </c>
      <c r="B59" s="32" t="s">
        <v>71</v>
      </c>
      <c r="C59" s="33" t="s">
        <v>10</v>
      </c>
      <c r="D59" s="23">
        <v>140</v>
      </c>
      <c r="E59" s="21">
        <f>D59*1.7*$H$2</f>
        <v>238</v>
      </c>
    </row>
    <row r="60" spans="1:5" s="34" customFormat="1" ht="12.75" hidden="1" outlineLevel="1">
      <c r="A60" s="31">
        <f t="shared" si="3"/>
        <v>49</v>
      </c>
      <c r="B60" s="32" t="s">
        <v>72</v>
      </c>
      <c r="C60" s="33" t="s">
        <v>10</v>
      </c>
      <c r="D60" s="23">
        <v>80</v>
      </c>
      <c r="E60" s="21">
        <f>D60*1.7*$H$2</f>
        <v>136</v>
      </c>
    </row>
    <row r="61" spans="1:5" s="34" customFormat="1" ht="12.75" hidden="1" outlineLevel="1">
      <c r="A61" s="31">
        <f t="shared" si="3"/>
        <v>50</v>
      </c>
      <c r="B61" s="32" t="s">
        <v>73</v>
      </c>
      <c r="C61" s="33" t="s">
        <v>27</v>
      </c>
      <c r="D61" s="23">
        <v>120</v>
      </c>
      <c r="E61" s="21">
        <f>D61*1.7*$H$2</f>
        <v>204</v>
      </c>
    </row>
    <row r="62" spans="1:5" s="34" customFormat="1" ht="12.75" hidden="1" outlineLevel="1">
      <c r="A62" s="31">
        <f t="shared" si="3"/>
        <v>51</v>
      </c>
      <c r="B62" s="32" t="s">
        <v>74</v>
      </c>
      <c r="C62" s="33" t="s">
        <v>66</v>
      </c>
      <c r="D62" s="23">
        <v>800</v>
      </c>
      <c r="E62" s="21">
        <f>D62*1.7*$H$2</f>
        <v>1360</v>
      </c>
    </row>
    <row r="63" spans="1:5" s="34" customFormat="1" ht="12.75" hidden="1" outlineLevel="1">
      <c r="A63" s="31">
        <f t="shared" si="3"/>
        <v>52</v>
      </c>
      <c r="B63" s="32" t="s">
        <v>75</v>
      </c>
      <c r="C63" s="33" t="s">
        <v>66</v>
      </c>
      <c r="D63" s="23">
        <v>1300</v>
      </c>
      <c r="E63" s="21">
        <f>D63*1.7*$H$2</f>
        <v>2210</v>
      </c>
    </row>
    <row r="64" spans="1:5" s="34" customFormat="1" ht="12.75" hidden="1" outlineLevel="1">
      <c r="A64" s="31">
        <f t="shared" si="3"/>
        <v>53</v>
      </c>
      <c r="B64" s="32" t="s">
        <v>76</v>
      </c>
      <c r="C64" s="33" t="s">
        <v>10</v>
      </c>
      <c r="D64" s="23">
        <v>70</v>
      </c>
      <c r="E64" s="21">
        <f>D64*1.7*$H$2</f>
        <v>119</v>
      </c>
    </row>
    <row r="65" spans="1:5" s="34" customFormat="1" ht="12.75" hidden="1" outlineLevel="1">
      <c r="A65" s="31">
        <f t="shared" si="3"/>
        <v>54</v>
      </c>
      <c r="B65" s="32" t="s">
        <v>77</v>
      </c>
      <c r="C65" s="33" t="s">
        <v>10</v>
      </c>
      <c r="D65" s="23">
        <v>170</v>
      </c>
      <c r="E65" s="21">
        <f>D65*1.7*$H$2</f>
        <v>289</v>
      </c>
    </row>
    <row r="66" spans="1:5" s="34" customFormat="1" ht="12.75" hidden="1" outlineLevel="1">
      <c r="A66" s="31">
        <f t="shared" si="3"/>
        <v>55</v>
      </c>
      <c r="B66" s="32" t="s">
        <v>78</v>
      </c>
      <c r="C66" s="33" t="s">
        <v>10</v>
      </c>
      <c r="D66" s="23">
        <v>70</v>
      </c>
      <c r="E66" s="21">
        <f>D66*1.7*$H$2</f>
        <v>119</v>
      </c>
    </row>
    <row r="67" spans="1:5" s="34" customFormat="1" ht="12.75" hidden="1" outlineLevel="1">
      <c r="A67" s="31">
        <f t="shared" si="3"/>
        <v>56</v>
      </c>
      <c r="B67" s="32" t="s">
        <v>79</v>
      </c>
      <c r="C67" s="35" t="s">
        <v>40</v>
      </c>
      <c r="D67" s="23">
        <v>3500</v>
      </c>
      <c r="E67" s="21">
        <f>D67*1.7*$H$2</f>
        <v>5950</v>
      </c>
    </row>
    <row r="68" spans="1:5" s="34" customFormat="1" ht="12.75" hidden="1" outlineLevel="1">
      <c r="A68" s="31">
        <f t="shared" si="3"/>
        <v>57</v>
      </c>
      <c r="B68" s="32" t="s">
        <v>80</v>
      </c>
      <c r="C68" s="35" t="s">
        <v>10</v>
      </c>
      <c r="D68" s="23">
        <v>140</v>
      </c>
      <c r="E68" s="21">
        <f>D68*1.7*$H$2</f>
        <v>238</v>
      </c>
    </row>
    <row r="69" spans="1:5" s="16" customFormat="1" ht="13.5" collapsed="1">
      <c r="A69" s="13" t="s">
        <v>81</v>
      </c>
      <c r="B69" s="14"/>
      <c r="C69" s="14"/>
      <c r="D69" s="14"/>
      <c r="E69" s="15"/>
    </row>
    <row r="70" spans="1:5" ht="12.75">
      <c r="A70" s="36">
        <f>A68+1</f>
        <v>58</v>
      </c>
      <c r="B70" s="18" t="s">
        <v>82</v>
      </c>
      <c r="C70" s="19" t="s">
        <v>66</v>
      </c>
      <c r="D70" s="23">
        <v>400</v>
      </c>
      <c r="E70" s="21">
        <f>D70*1.7*$H$2</f>
        <v>680</v>
      </c>
    </row>
    <row r="71" spans="1:5" ht="25.5">
      <c r="A71" s="36">
        <f>A70+1</f>
        <v>59</v>
      </c>
      <c r="B71" s="18" t="s">
        <v>83</v>
      </c>
      <c r="C71" s="19" t="s">
        <v>10</v>
      </c>
      <c r="D71" s="23">
        <v>300</v>
      </c>
      <c r="E71" s="21">
        <f>D71*1.7*$H$2</f>
        <v>510</v>
      </c>
    </row>
    <row r="72" spans="1:5" ht="25.5">
      <c r="A72" s="36">
        <f aca="true" t="shared" si="4" ref="A72:A77">A71+1</f>
        <v>60</v>
      </c>
      <c r="B72" s="18" t="s">
        <v>84</v>
      </c>
      <c r="C72" s="19" t="s">
        <v>10</v>
      </c>
      <c r="D72" s="23">
        <v>400</v>
      </c>
      <c r="E72" s="21">
        <f>D72*1.7*$H$2</f>
        <v>680</v>
      </c>
    </row>
    <row r="73" spans="1:5" ht="12.75">
      <c r="A73" s="36">
        <f t="shared" si="4"/>
        <v>61</v>
      </c>
      <c r="B73" s="18" t="s">
        <v>85</v>
      </c>
      <c r="C73" s="19" t="s">
        <v>10</v>
      </c>
      <c r="D73" s="23">
        <v>350</v>
      </c>
      <c r="E73" s="21">
        <f>D73*1.7*$H$2</f>
        <v>595</v>
      </c>
    </row>
    <row r="74" spans="1:5" ht="12.75">
      <c r="A74" s="36">
        <f t="shared" si="4"/>
        <v>62</v>
      </c>
      <c r="B74" s="18" t="s">
        <v>86</v>
      </c>
      <c r="C74" s="19" t="s">
        <v>10</v>
      </c>
      <c r="D74" s="23">
        <v>450</v>
      </c>
      <c r="E74" s="21">
        <f>D74*1.7*$H$2</f>
        <v>765</v>
      </c>
    </row>
    <row r="75" spans="1:5" ht="12.75">
      <c r="A75" s="36">
        <f t="shared" si="4"/>
        <v>63</v>
      </c>
      <c r="B75" s="18" t="s">
        <v>87</v>
      </c>
      <c r="C75" s="19" t="s">
        <v>66</v>
      </c>
      <c r="D75" s="23">
        <v>700</v>
      </c>
      <c r="E75" s="21">
        <f>D75*1.7*$H$2</f>
        <v>1190</v>
      </c>
    </row>
    <row r="76" spans="1:5" ht="12.75">
      <c r="A76" s="36">
        <f t="shared" si="4"/>
        <v>64</v>
      </c>
      <c r="B76" s="18" t="s">
        <v>88</v>
      </c>
      <c r="C76" s="19" t="s">
        <v>66</v>
      </c>
      <c r="D76" s="23">
        <v>500</v>
      </c>
      <c r="E76" s="21">
        <f>D76*1.7*$H$2</f>
        <v>850</v>
      </c>
    </row>
    <row r="77" spans="1:5" ht="12.75">
      <c r="A77" s="36">
        <f t="shared" si="4"/>
        <v>65</v>
      </c>
      <c r="B77" s="18" t="s">
        <v>89</v>
      </c>
      <c r="C77" s="19" t="s">
        <v>38</v>
      </c>
      <c r="D77" s="23">
        <v>2000</v>
      </c>
      <c r="E77" s="21">
        <f>D77*1.7*$H$2</f>
        <v>3400</v>
      </c>
    </row>
    <row r="78" spans="1:6" s="16" customFormat="1" ht="13.5">
      <c r="A78" s="13" t="s">
        <v>90</v>
      </c>
      <c r="B78" s="14"/>
      <c r="C78" s="14"/>
      <c r="D78" s="14"/>
      <c r="E78" s="15"/>
      <c r="F78" s="16" t="s">
        <v>91</v>
      </c>
    </row>
    <row r="79" spans="1:5" s="24" customFormat="1" ht="12.75">
      <c r="A79" s="36">
        <f>A77+1</f>
        <v>66</v>
      </c>
      <c r="B79" s="18" t="s">
        <v>92</v>
      </c>
      <c r="C79" s="19" t="s">
        <v>46</v>
      </c>
      <c r="D79" s="23">
        <v>1300</v>
      </c>
      <c r="E79" s="21">
        <f>D79*1.7*$H$2</f>
        <v>2210</v>
      </c>
    </row>
    <row r="80" spans="1:5" s="24" customFormat="1" ht="12.75">
      <c r="A80" s="36">
        <f>A79+1</f>
        <v>67</v>
      </c>
      <c r="B80" s="18" t="s">
        <v>93</v>
      </c>
      <c r="C80" s="19" t="s">
        <v>27</v>
      </c>
      <c r="D80" s="23">
        <v>20</v>
      </c>
      <c r="E80" s="21">
        <f>D80*1.7*$H$2</f>
        <v>34</v>
      </c>
    </row>
    <row r="81" spans="1:5" s="24" customFormat="1" ht="12.75">
      <c r="A81" s="36">
        <f aca="true" t="shared" si="5" ref="A81:A91">A80+1</f>
        <v>68</v>
      </c>
      <c r="B81" s="18" t="s">
        <v>94</v>
      </c>
      <c r="C81" s="19" t="s">
        <v>27</v>
      </c>
      <c r="D81" s="23">
        <v>80</v>
      </c>
      <c r="E81" s="21">
        <f>D81*1.7*$H$2</f>
        <v>136</v>
      </c>
    </row>
    <row r="82" spans="1:5" s="24" customFormat="1" ht="25.5">
      <c r="A82" s="36">
        <f t="shared" si="5"/>
        <v>69</v>
      </c>
      <c r="B82" s="18" t="s">
        <v>95</v>
      </c>
      <c r="C82" s="19" t="s">
        <v>46</v>
      </c>
      <c r="D82" s="23">
        <v>100</v>
      </c>
      <c r="E82" s="21">
        <f>D82*1.7*$H$2</f>
        <v>170</v>
      </c>
    </row>
    <row r="83" spans="1:6" s="24" customFormat="1" ht="25.5">
      <c r="A83" s="36">
        <f t="shared" si="5"/>
        <v>70</v>
      </c>
      <c r="B83" s="18" t="s">
        <v>96</v>
      </c>
      <c r="C83" s="19" t="s">
        <v>46</v>
      </c>
      <c r="D83" s="23">
        <v>2400</v>
      </c>
      <c r="E83" s="21">
        <f>D83*1.7*$H$2</f>
        <v>4080</v>
      </c>
      <c r="F83" s="24">
        <v>1000</v>
      </c>
    </row>
    <row r="84" spans="1:6" ht="38.25">
      <c r="A84" s="36">
        <f t="shared" si="5"/>
        <v>71</v>
      </c>
      <c r="B84" s="18" t="s">
        <v>97</v>
      </c>
      <c r="C84" s="19" t="s">
        <v>42</v>
      </c>
      <c r="D84" s="23">
        <v>3200</v>
      </c>
      <c r="E84" s="21">
        <f>D84*1.7*$H$2</f>
        <v>5440</v>
      </c>
      <c r="F84" s="8">
        <v>1500</v>
      </c>
    </row>
    <row r="85" spans="1:5" s="24" customFormat="1" ht="12.75">
      <c r="A85" s="36">
        <f t="shared" si="5"/>
        <v>72</v>
      </c>
      <c r="B85" s="18" t="s">
        <v>98</v>
      </c>
      <c r="C85" s="19" t="s">
        <v>46</v>
      </c>
      <c r="D85" s="23">
        <v>600</v>
      </c>
      <c r="E85" s="21">
        <f>D85*1.7*$H$2</f>
        <v>1020</v>
      </c>
    </row>
    <row r="86" spans="1:5" ht="12.75">
      <c r="A86" s="36">
        <f t="shared" si="5"/>
        <v>73</v>
      </c>
      <c r="B86" s="18" t="s">
        <v>99</v>
      </c>
      <c r="C86" s="19" t="s">
        <v>10</v>
      </c>
      <c r="D86" s="23">
        <v>300</v>
      </c>
      <c r="E86" s="21">
        <f>D86*1.7*$H$2</f>
        <v>510</v>
      </c>
    </row>
    <row r="87" spans="1:6" ht="12.75">
      <c r="A87" s="36">
        <f t="shared" si="5"/>
        <v>74</v>
      </c>
      <c r="B87" s="18" t="s">
        <v>100</v>
      </c>
      <c r="C87" s="19" t="s">
        <v>38</v>
      </c>
      <c r="D87" s="23">
        <v>3000</v>
      </c>
      <c r="E87" s="21">
        <f>D87*1.7*$H$2</f>
        <v>5100</v>
      </c>
      <c r="F87" s="8">
        <v>3000</v>
      </c>
    </row>
    <row r="88" spans="1:5" ht="12.75">
      <c r="A88" s="36">
        <f t="shared" si="5"/>
        <v>75</v>
      </c>
      <c r="B88" s="18" t="s">
        <v>101</v>
      </c>
      <c r="C88" s="19" t="s">
        <v>38</v>
      </c>
      <c r="D88" s="23">
        <v>500</v>
      </c>
      <c r="E88" s="21">
        <f>D88*1.7*$H$2</f>
        <v>850</v>
      </c>
    </row>
    <row r="89" spans="1:6" s="24" customFormat="1" ht="25.5">
      <c r="A89" s="36">
        <f t="shared" si="5"/>
        <v>76</v>
      </c>
      <c r="B89" s="18" t="s">
        <v>102</v>
      </c>
      <c r="C89" s="19" t="s">
        <v>40</v>
      </c>
      <c r="D89" s="23">
        <v>1800</v>
      </c>
      <c r="E89" s="21">
        <f>D89*1.7*$H$2</f>
        <v>3060</v>
      </c>
      <c r="F89" s="24">
        <v>1500</v>
      </c>
    </row>
    <row r="90" spans="1:6" ht="12.75">
      <c r="A90" s="36">
        <f t="shared" si="5"/>
        <v>77</v>
      </c>
      <c r="B90" s="18" t="s">
        <v>103</v>
      </c>
      <c r="C90" s="19" t="s">
        <v>40</v>
      </c>
      <c r="D90" s="23">
        <v>2500</v>
      </c>
      <c r="E90" s="21">
        <f>D90*1.7*$H$2</f>
        <v>4250</v>
      </c>
      <c r="F90" s="8">
        <v>3000</v>
      </c>
    </row>
    <row r="91" spans="1:5" ht="12.75">
      <c r="A91" s="36">
        <f t="shared" si="5"/>
        <v>78</v>
      </c>
      <c r="B91" s="18" t="s">
        <v>104</v>
      </c>
      <c r="C91" s="19" t="s">
        <v>38</v>
      </c>
      <c r="D91" s="23">
        <v>600</v>
      </c>
      <c r="E91" s="21">
        <f>D91*1.7*$H$2</f>
        <v>1020</v>
      </c>
    </row>
    <row r="92" spans="1:5" s="16" customFormat="1" ht="13.5">
      <c r="A92" s="13" t="s">
        <v>105</v>
      </c>
      <c r="B92" s="14"/>
      <c r="C92" s="14"/>
      <c r="D92" s="14"/>
      <c r="E92" s="15"/>
    </row>
    <row r="93" spans="1:5" s="24" customFormat="1" ht="25.5">
      <c r="A93" s="36">
        <f>A91+1</f>
        <v>79</v>
      </c>
      <c r="B93" s="18" t="s">
        <v>106</v>
      </c>
      <c r="C93" s="19" t="s">
        <v>46</v>
      </c>
      <c r="D93" s="23">
        <v>30</v>
      </c>
      <c r="E93" s="21">
        <f>D93*1.7*$H$2</f>
        <v>51</v>
      </c>
    </row>
    <row r="94" spans="1:5" ht="12.75">
      <c r="A94" s="36">
        <f>A93+1</f>
        <v>80</v>
      </c>
      <c r="B94" s="18" t="s">
        <v>107</v>
      </c>
      <c r="C94" s="19" t="s">
        <v>108</v>
      </c>
      <c r="D94" s="23">
        <v>1500</v>
      </c>
      <c r="E94" s="21">
        <f>D94*1.7*$H$2</f>
        <v>2550</v>
      </c>
    </row>
    <row r="95" spans="1:5" ht="12.75">
      <c r="A95" s="36">
        <f aca="true" t="shared" si="6" ref="A95:A105">A94+1</f>
        <v>81</v>
      </c>
      <c r="B95" s="18" t="s">
        <v>109</v>
      </c>
      <c r="C95" s="19" t="s">
        <v>46</v>
      </c>
      <c r="D95" s="23">
        <v>350</v>
      </c>
      <c r="E95" s="21">
        <f>D95*1.7*$H$2</f>
        <v>595</v>
      </c>
    </row>
    <row r="96" spans="1:5" ht="25.5">
      <c r="A96" s="36">
        <f t="shared" si="6"/>
        <v>82</v>
      </c>
      <c r="B96" s="18" t="s">
        <v>110</v>
      </c>
      <c r="C96" s="19" t="s">
        <v>46</v>
      </c>
      <c r="D96" s="23">
        <v>425</v>
      </c>
      <c r="E96" s="21">
        <f>D96*1.7*$H$2</f>
        <v>722.5</v>
      </c>
    </row>
    <row r="97" spans="1:5" ht="12.75">
      <c r="A97" s="36">
        <f t="shared" si="6"/>
        <v>83</v>
      </c>
      <c r="B97" s="18" t="s">
        <v>111</v>
      </c>
      <c r="C97" s="19" t="s">
        <v>27</v>
      </c>
      <c r="D97" s="23">
        <v>30</v>
      </c>
      <c r="E97" s="21">
        <f>D97*1.7*$H$2</f>
        <v>51</v>
      </c>
    </row>
    <row r="98" spans="1:5" ht="12.75">
      <c r="A98" s="36">
        <f t="shared" si="6"/>
        <v>84</v>
      </c>
      <c r="B98" s="18" t="s">
        <v>112</v>
      </c>
      <c r="C98" s="19" t="s">
        <v>10</v>
      </c>
      <c r="D98" s="23">
        <v>340</v>
      </c>
      <c r="E98" s="21">
        <f>D98*1.7*$H$2</f>
        <v>578</v>
      </c>
    </row>
    <row r="99" spans="1:5" ht="12.75">
      <c r="A99" s="36">
        <f t="shared" si="6"/>
        <v>85</v>
      </c>
      <c r="B99" s="18" t="s">
        <v>113</v>
      </c>
      <c r="C99" s="19" t="s">
        <v>40</v>
      </c>
      <c r="D99" s="23">
        <v>900</v>
      </c>
      <c r="E99" s="21">
        <f>D99*1.7*$H$2</f>
        <v>1530</v>
      </c>
    </row>
    <row r="100" spans="1:5" ht="12.75">
      <c r="A100" s="36">
        <f t="shared" si="6"/>
        <v>86</v>
      </c>
      <c r="B100" s="18" t="s">
        <v>114</v>
      </c>
      <c r="C100" s="19" t="s">
        <v>40</v>
      </c>
      <c r="D100" s="23">
        <v>800</v>
      </c>
      <c r="E100" s="21">
        <f>D100*1.7*$H$2</f>
        <v>1360</v>
      </c>
    </row>
    <row r="101" spans="1:5" ht="12.75">
      <c r="A101" s="36">
        <f t="shared" si="6"/>
        <v>87</v>
      </c>
      <c r="B101" s="18" t="s">
        <v>115</v>
      </c>
      <c r="C101" s="19" t="s">
        <v>46</v>
      </c>
      <c r="D101" s="23">
        <v>225</v>
      </c>
      <c r="E101" s="21">
        <f>D101*1.7*$H$2</f>
        <v>382.5</v>
      </c>
    </row>
    <row r="102" spans="1:5" ht="38.25">
      <c r="A102" s="36">
        <f t="shared" si="6"/>
        <v>88</v>
      </c>
      <c r="B102" s="18" t="s">
        <v>116</v>
      </c>
      <c r="C102" s="19" t="s">
        <v>38</v>
      </c>
      <c r="D102" s="23">
        <v>800</v>
      </c>
      <c r="E102" s="21">
        <f>D102*1.7*$H$2</f>
        <v>1360</v>
      </c>
    </row>
    <row r="103" spans="1:5" ht="12.75">
      <c r="A103" s="36">
        <f t="shared" si="6"/>
        <v>89</v>
      </c>
      <c r="B103" s="18" t="s">
        <v>117</v>
      </c>
      <c r="C103" s="19" t="s">
        <v>38</v>
      </c>
      <c r="D103" s="23">
        <v>400</v>
      </c>
      <c r="E103" s="21">
        <f>D103*1.7*$H$2</f>
        <v>680</v>
      </c>
    </row>
    <row r="104" spans="1:5" ht="12.75">
      <c r="A104" s="36">
        <f t="shared" si="6"/>
        <v>90</v>
      </c>
      <c r="B104" s="18" t="s">
        <v>118</v>
      </c>
      <c r="C104" s="19" t="s">
        <v>27</v>
      </c>
      <c r="D104" s="23">
        <v>30</v>
      </c>
      <c r="E104" s="21">
        <f>D104*1.7*$H$2</f>
        <v>51</v>
      </c>
    </row>
    <row r="105" spans="1:5" ht="12.75">
      <c r="A105" s="36">
        <f t="shared" si="6"/>
        <v>91</v>
      </c>
      <c r="B105" s="18" t="s">
        <v>119</v>
      </c>
      <c r="C105" s="19" t="s">
        <v>38</v>
      </c>
      <c r="D105" s="23">
        <v>400</v>
      </c>
      <c r="E105" s="21">
        <f>D105*1.7*$H$2</f>
        <v>680</v>
      </c>
    </row>
    <row r="106" spans="1:5" ht="12.75">
      <c r="A106" s="36">
        <f>A105+1</f>
        <v>92</v>
      </c>
      <c r="B106" s="18" t="s">
        <v>120</v>
      </c>
      <c r="C106" s="19" t="s">
        <v>38</v>
      </c>
      <c r="D106" s="23">
        <v>300</v>
      </c>
      <c r="E106" s="21">
        <f>D106*1.7*$H$2</f>
        <v>510</v>
      </c>
    </row>
    <row r="107" spans="1:5" ht="12.75">
      <c r="A107" s="36">
        <f>A106+1</f>
        <v>93</v>
      </c>
      <c r="B107" s="18" t="s">
        <v>121</v>
      </c>
      <c r="C107" s="19" t="s">
        <v>38</v>
      </c>
      <c r="D107" s="23">
        <v>300</v>
      </c>
      <c r="E107" s="21">
        <f>D107*1.7*$H$2</f>
        <v>510</v>
      </c>
    </row>
    <row r="108" spans="1:5" s="16" customFormat="1" ht="13.5">
      <c r="A108" s="13" t="s">
        <v>122</v>
      </c>
      <c r="B108" s="14"/>
      <c r="C108" s="14"/>
      <c r="D108" s="14"/>
      <c r="E108" s="15"/>
    </row>
    <row r="109" spans="1:5" s="24" customFormat="1" ht="25.5">
      <c r="A109" s="36">
        <f>A107+1</f>
        <v>94</v>
      </c>
      <c r="B109" s="18" t="s">
        <v>123</v>
      </c>
      <c r="C109" s="19" t="s">
        <v>40</v>
      </c>
      <c r="D109" s="23">
        <v>5000</v>
      </c>
      <c r="E109" s="21">
        <f>D109*1.7*$H$2</f>
        <v>8500</v>
      </c>
    </row>
    <row r="110" spans="1:5" s="24" customFormat="1" ht="25.5">
      <c r="A110" s="36">
        <f>A109+1</f>
        <v>95</v>
      </c>
      <c r="B110" s="18" t="s">
        <v>124</v>
      </c>
      <c r="C110" s="19" t="s">
        <v>40</v>
      </c>
      <c r="D110" s="23">
        <f>0.05*150000</f>
        <v>7500</v>
      </c>
      <c r="E110" s="21">
        <f>D110*1.7*$H$2</f>
        <v>12750</v>
      </c>
    </row>
    <row r="111" spans="1:5" ht="12.75">
      <c r="A111" s="36">
        <f>A110+1</f>
        <v>96</v>
      </c>
      <c r="B111" s="18" t="s">
        <v>125</v>
      </c>
      <c r="C111" s="19" t="s">
        <v>38</v>
      </c>
      <c r="D111" s="23">
        <v>700</v>
      </c>
      <c r="E111" s="21">
        <f>D111*1.7*$H$2</f>
        <v>1190</v>
      </c>
    </row>
    <row r="112" spans="1:5" ht="12.75">
      <c r="A112" s="36">
        <f>A111+1</f>
        <v>97</v>
      </c>
      <c r="B112" s="18" t="s">
        <v>126</v>
      </c>
      <c r="C112" s="19" t="s">
        <v>40</v>
      </c>
      <c r="D112" s="23">
        <v>400</v>
      </c>
      <c r="E112" s="21">
        <f>D112*1.7*$H$2</f>
        <v>680</v>
      </c>
    </row>
    <row r="113" spans="1:5" s="16" customFormat="1" ht="13.5">
      <c r="A113" s="13" t="s">
        <v>127</v>
      </c>
      <c r="B113" s="14"/>
      <c r="C113" s="14"/>
      <c r="D113" s="14"/>
      <c r="E113" s="15"/>
    </row>
    <row r="114" spans="1:5" ht="12.75">
      <c r="A114" s="36">
        <f>A112+1</f>
        <v>98</v>
      </c>
      <c r="B114" s="18" t="s">
        <v>128</v>
      </c>
      <c r="C114" s="19" t="s">
        <v>10</v>
      </c>
      <c r="D114" s="23">
        <v>0</v>
      </c>
      <c r="E114" s="21">
        <f>D114*1.7*$H$2</f>
        <v>0</v>
      </c>
    </row>
    <row r="115" spans="1:5" ht="12.75">
      <c r="A115" s="36">
        <f>A114+1</f>
        <v>99</v>
      </c>
      <c r="B115" s="18" t="s">
        <v>129</v>
      </c>
      <c r="C115" s="19" t="s">
        <v>27</v>
      </c>
      <c r="D115" s="23">
        <v>35</v>
      </c>
      <c r="E115" s="21">
        <f>D115*1.7*$H$2</f>
        <v>59.5</v>
      </c>
    </row>
    <row r="116" spans="1:5" ht="12.75">
      <c r="A116" s="36">
        <f aca="true" t="shared" si="7" ref="A116:A132">A115+1</f>
        <v>100</v>
      </c>
      <c r="B116" s="18" t="s">
        <v>130</v>
      </c>
      <c r="C116" s="19" t="s">
        <v>10</v>
      </c>
      <c r="D116" s="23">
        <v>55</v>
      </c>
      <c r="E116" s="21">
        <f>D116*1.7*$H$2</f>
        <v>93.5</v>
      </c>
    </row>
    <row r="117" spans="1:5" ht="12.75">
      <c r="A117" s="36">
        <f t="shared" si="7"/>
        <v>101</v>
      </c>
      <c r="B117" s="18" t="s">
        <v>131</v>
      </c>
      <c r="C117" s="19" t="s">
        <v>10</v>
      </c>
      <c r="D117" s="23">
        <v>600</v>
      </c>
      <c r="E117" s="21">
        <f>D117*1.7*$H$2</f>
        <v>1020</v>
      </c>
    </row>
    <row r="118" spans="1:5" ht="12.75">
      <c r="A118" s="36">
        <f t="shared" si="7"/>
        <v>102</v>
      </c>
      <c r="B118" s="18" t="s">
        <v>132</v>
      </c>
      <c r="C118" s="19" t="s">
        <v>10</v>
      </c>
      <c r="D118" s="23">
        <v>500</v>
      </c>
      <c r="E118" s="21">
        <f>D118*1.7*$H$2</f>
        <v>850</v>
      </c>
    </row>
    <row r="119" spans="1:5" ht="12.75">
      <c r="A119" s="36">
        <f t="shared" si="7"/>
        <v>103</v>
      </c>
      <c r="B119" s="18" t="s">
        <v>133</v>
      </c>
      <c r="C119" s="19" t="s">
        <v>10</v>
      </c>
      <c r="D119" s="20">
        <v>600</v>
      </c>
      <c r="E119" s="21">
        <f>D119*1.7*$H$2</f>
        <v>1020</v>
      </c>
    </row>
    <row r="120" spans="1:5" s="24" customFormat="1" ht="12.75">
      <c r="A120" s="36">
        <f t="shared" si="7"/>
        <v>104</v>
      </c>
      <c r="B120" s="18" t="s">
        <v>134</v>
      </c>
      <c r="C120" s="19" t="s">
        <v>27</v>
      </c>
      <c r="D120" s="20">
        <v>700</v>
      </c>
      <c r="E120" s="21">
        <f>D120*1.7*$H$2</f>
        <v>1190</v>
      </c>
    </row>
    <row r="121" spans="1:5" s="24" customFormat="1" ht="12.75">
      <c r="A121" s="36">
        <f t="shared" si="7"/>
        <v>105</v>
      </c>
      <c r="B121" s="18" t="s">
        <v>135</v>
      </c>
      <c r="C121" s="19" t="s">
        <v>27</v>
      </c>
      <c r="D121" s="20">
        <v>750</v>
      </c>
      <c r="E121" s="21">
        <f>D121*1.7*$H$2</f>
        <v>1275</v>
      </c>
    </row>
    <row r="122" spans="1:5" s="24" customFormat="1" ht="12.75">
      <c r="A122" s="36">
        <f t="shared" si="7"/>
        <v>106</v>
      </c>
      <c r="B122" s="18" t="s">
        <v>136</v>
      </c>
      <c r="C122" s="19" t="s">
        <v>27</v>
      </c>
      <c r="D122" s="23">
        <f>D118</f>
        <v>500</v>
      </c>
      <c r="E122" s="21">
        <f>D122*1.7*$H$2</f>
        <v>850</v>
      </c>
    </row>
    <row r="123" spans="1:5" ht="12.75">
      <c r="A123" s="36">
        <f t="shared" si="7"/>
        <v>107</v>
      </c>
      <c r="B123" s="18" t="s">
        <v>137</v>
      </c>
      <c r="C123" s="19" t="s">
        <v>10</v>
      </c>
      <c r="D123" s="23">
        <v>80</v>
      </c>
      <c r="E123" s="21">
        <f>D123*1.7*$H$2</f>
        <v>136</v>
      </c>
    </row>
    <row r="124" spans="1:5" ht="12.75">
      <c r="A124" s="36">
        <f t="shared" si="7"/>
        <v>108</v>
      </c>
      <c r="B124" s="18" t="s">
        <v>138</v>
      </c>
      <c r="C124" s="19" t="s">
        <v>10</v>
      </c>
      <c r="D124" s="23">
        <v>200</v>
      </c>
      <c r="E124" s="21">
        <f>D124*1.7*$H$2</f>
        <v>340</v>
      </c>
    </row>
    <row r="125" spans="1:5" ht="12.75">
      <c r="A125" s="36">
        <f t="shared" si="7"/>
        <v>109</v>
      </c>
      <c r="B125" s="18" t="s">
        <v>139</v>
      </c>
      <c r="C125" s="19" t="s">
        <v>10</v>
      </c>
      <c r="D125" s="23">
        <v>30</v>
      </c>
      <c r="E125" s="21">
        <f>D125*1.7*$H$2</f>
        <v>51</v>
      </c>
    </row>
    <row r="126" spans="1:5" s="24" customFormat="1" ht="12.75">
      <c r="A126" s="36">
        <f t="shared" si="7"/>
        <v>110</v>
      </c>
      <c r="B126" s="18" t="s">
        <v>140</v>
      </c>
      <c r="C126" s="19" t="s">
        <v>66</v>
      </c>
      <c r="D126" s="23">
        <v>500</v>
      </c>
      <c r="E126" s="21">
        <f>D126*1.7*$H$2</f>
        <v>850</v>
      </c>
    </row>
    <row r="127" spans="1:5" ht="12.75">
      <c r="A127" s="36">
        <f t="shared" si="7"/>
        <v>111</v>
      </c>
      <c r="B127" s="18" t="s">
        <v>141</v>
      </c>
      <c r="C127" s="19" t="s">
        <v>10</v>
      </c>
      <c r="D127" s="23">
        <v>70</v>
      </c>
      <c r="E127" s="21">
        <f>D127*1.7*$H$2</f>
        <v>119</v>
      </c>
    </row>
    <row r="128" spans="1:5" ht="12.75">
      <c r="A128" s="36">
        <f t="shared" si="7"/>
        <v>112</v>
      </c>
      <c r="B128" s="18" t="s">
        <v>142</v>
      </c>
      <c r="C128" s="19" t="s">
        <v>10</v>
      </c>
      <c r="D128" s="23">
        <v>400</v>
      </c>
      <c r="E128" s="21">
        <f>D128*1.7*$H$2</f>
        <v>680</v>
      </c>
    </row>
    <row r="129" spans="1:5" ht="12.75">
      <c r="A129" s="36">
        <f t="shared" si="7"/>
        <v>113</v>
      </c>
      <c r="B129" s="18" t="s">
        <v>143</v>
      </c>
      <c r="C129" s="19" t="s">
        <v>10</v>
      </c>
      <c r="D129" s="23">
        <v>40</v>
      </c>
      <c r="E129" s="21">
        <f>D129*1.7*$H$2</f>
        <v>68</v>
      </c>
    </row>
    <row r="130" spans="1:5" ht="12.75">
      <c r="A130" s="36">
        <f t="shared" si="7"/>
        <v>114</v>
      </c>
      <c r="B130" s="18" t="s">
        <v>144</v>
      </c>
      <c r="C130" s="19" t="s">
        <v>10</v>
      </c>
      <c r="D130" s="23">
        <v>550</v>
      </c>
      <c r="E130" s="21">
        <f>D130*1.7*$H$2</f>
        <v>935</v>
      </c>
    </row>
    <row r="131" spans="1:5" ht="12.75">
      <c r="A131" s="36">
        <f t="shared" si="7"/>
        <v>115</v>
      </c>
      <c r="B131" s="18" t="s">
        <v>145</v>
      </c>
      <c r="C131" s="19" t="s">
        <v>10</v>
      </c>
      <c r="D131" s="23">
        <v>250</v>
      </c>
      <c r="E131" s="21">
        <f>D131*1.7*$H$2</f>
        <v>425</v>
      </c>
    </row>
    <row r="132" spans="1:5" ht="12.75">
      <c r="A132" s="36">
        <f t="shared" si="7"/>
        <v>116</v>
      </c>
      <c r="B132" s="18" t="s">
        <v>146</v>
      </c>
      <c r="C132" s="19" t="s">
        <v>10</v>
      </c>
      <c r="D132" s="23">
        <v>150</v>
      </c>
      <c r="E132" s="21">
        <f>D132*1.7*$H$2</f>
        <v>255</v>
      </c>
    </row>
    <row r="133" spans="1:5" s="16" customFormat="1" ht="13.5">
      <c r="A133" s="13" t="s">
        <v>147</v>
      </c>
      <c r="B133" s="14"/>
      <c r="C133" s="14"/>
      <c r="D133" s="14"/>
      <c r="E133" s="15"/>
    </row>
    <row r="134" spans="1:5" s="24" customFormat="1" ht="12.75">
      <c r="A134" s="36">
        <f>A132+1</f>
        <v>117</v>
      </c>
      <c r="B134" s="18" t="s">
        <v>148</v>
      </c>
      <c r="C134" s="19" t="s">
        <v>10</v>
      </c>
      <c r="D134" s="23">
        <v>90</v>
      </c>
      <c r="E134" s="21">
        <f>D134*1.7*$H$2</f>
        <v>153</v>
      </c>
    </row>
    <row r="135" spans="1:5" ht="12.75">
      <c r="A135" s="36">
        <f>A134+1</f>
        <v>118</v>
      </c>
      <c r="B135" s="18" t="s">
        <v>149</v>
      </c>
      <c r="C135" s="19" t="s">
        <v>27</v>
      </c>
      <c r="D135" s="23">
        <v>22</v>
      </c>
      <c r="E135" s="21">
        <f>D135*1.7*$H$2</f>
        <v>37.4</v>
      </c>
    </row>
    <row r="136" spans="1:5" ht="12.75">
      <c r="A136" s="36">
        <f aca="true" t="shared" si="8" ref="A136:A160">A135+1</f>
        <v>119</v>
      </c>
      <c r="B136" s="18" t="s">
        <v>150</v>
      </c>
      <c r="C136" s="19" t="s">
        <v>27</v>
      </c>
      <c r="D136" s="23">
        <v>22</v>
      </c>
      <c r="E136" s="21">
        <f>D136*1.7*$H$2</f>
        <v>37.4</v>
      </c>
    </row>
    <row r="137" spans="1:5" ht="12.75">
      <c r="A137" s="36">
        <f t="shared" si="8"/>
        <v>120</v>
      </c>
      <c r="B137" s="18" t="s">
        <v>151</v>
      </c>
      <c r="C137" s="19" t="s">
        <v>10</v>
      </c>
      <c r="D137" s="23">
        <v>225</v>
      </c>
      <c r="E137" s="21">
        <f>D137*1.7*$H$2</f>
        <v>382.5</v>
      </c>
    </row>
    <row r="138" spans="1:5" ht="12.75">
      <c r="A138" s="36">
        <f t="shared" si="8"/>
        <v>121</v>
      </c>
      <c r="B138" s="18" t="s">
        <v>152</v>
      </c>
      <c r="C138" s="19" t="s">
        <v>10</v>
      </c>
      <c r="D138" s="23">
        <v>280</v>
      </c>
      <c r="E138" s="21">
        <f>D138*1.7*$H$2</f>
        <v>476</v>
      </c>
    </row>
    <row r="139" spans="1:5" ht="12.75">
      <c r="A139" s="36">
        <f t="shared" si="8"/>
        <v>122</v>
      </c>
      <c r="B139" s="18" t="s">
        <v>153</v>
      </c>
      <c r="C139" s="19" t="s">
        <v>10</v>
      </c>
      <c r="D139" s="23">
        <f>D137*1.4</f>
        <v>315</v>
      </c>
      <c r="E139" s="21">
        <f>D139*1.7*$H$2</f>
        <v>535.5</v>
      </c>
    </row>
    <row r="140" spans="1:5" ht="12.75">
      <c r="A140" s="36">
        <f t="shared" si="8"/>
        <v>123</v>
      </c>
      <c r="B140" s="18" t="s">
        <v>154</v>
      </c>
      <c r="C140" s="19" t="s">
        <v>10</v>
      </c>
      <c r="D140" s="23">
        <f>D138*1.4</f>
        <v>392</v>
      </c>
      <c r="E140" s="21">
        <f>D140*1.7*$H$2</f>
        <v>666.4</v>
      </c>
    </row>
    <row r="141" spans="1:5" ht="12.75">
      <c r="A141" s="36">
        <f t="shared" si="8"/>
        <v>124</v>
      </c>
      <c r="B141" s="18" t="s">
        <v>155</v>
      </c>
      <c r="C141" s="19" t="s">
        <v>10</v>
      </c>
      <c r="D141" s="23">
        <v>260</v>
      </c>
      <c r="E141" s="21">
        <f>D141*1.7*$H$2</f>
        <v>442</v>
      </c>
    </row>
    <row r="142" spans="1:5" ht="12.75">
      <c r="A142" s="36">
        <f t="shared" si="8"/>
        <v>125</v>
      </c>
      <c r="B142" s="18" t="s">
        <v>156</v>
      </c>
      <c r="C142" s="19" t="s">
        <v>10</v>
      </c>
      <c r="D142" s="23">
        <v>280</v>
      </c>
      <c r="E142" s="21">
        <f>D142*1.7*$H$2</f>
        <v>476</v>
      </c>
    </row>
    <row r="143" spans="1:5" ht="12.75">
      <c r="A143" s="36">
        <f t="shared" si="8"/>
        <v>126</v>
      </c>
      <c r="B143" s="18" t="s">
        <v>157</v>
      </c>
      <c r="C143" s="19" t="s">
        <v>10</v>
      </c>
      <c r="D143" s="23">
        <v>150</v>
      </c>
      <c r="E143" s="21">
        <f>D143*1.7*$H$2</f>
        <v>255</v>
      </c>
    </row>
    <row r="144" spans="1:5" ht="12.75">
      <c r="A144" s="36">
        <f t="shared" si="8"/>
        <v>127</v>
      </c>
      <c r="B144" s="18" t="s">
        <v>158</v>
      </c>
      <c r="C144" s="19" t="s">
        <v>10</v>
      </c>
      <c r="D144" s="23">
        <v>150</v>
      </c>
      <c r="E144" s="21">
        <f>D144*1.7*$H$2</f>
        <v>255</v>
      </c>
    </row>
    <row r="145" spans="1:5" ht="12.75">
      <c r="A145" s="36">
        <f t="shared" si="8"/>
        <v>128</v>
      </c>
      <c r="B145" s="18" t="s">
        <v>159</v>
      </c>
      <c r="C145" s="19" t="s">
        <v>10</v>
      </c>
      <c r="D145" s="23">
        <v>350</v>
      </c>
      <c r="E145" s="21">
        <f>D145*1.7*$H$2</f>
        <v>595</v>
      </c>
    </row>
    <row r="146" spans="1:5" ht="12.75">
      <c r="A146" s="36">
        <f t="shared" si="8"/>
        <v>129</v>
      </c>
      <c r="B146" s="18" t="s">
        <v>160</v>
      </c>
      <c r="C146" s="19" t="s">
        <v>10</v>
      </c>
      <c r="D146" s="23">
        <v>150</v>
      </c>
      <c r="E146" s="21">
        <f>D146*1.7*$H$2</f>
        <v>255</v>
      </c>
    </row>
    <row r="147" spans="1:5" ht="12.75">
      <c r="A147" s="36">
        <f t="shared" si="8"/>
        <v>130</v>
      </c>
      <c r="B147" s="18" t="s">
        <v>161</v>
      </c>
      <c r="C147" s="19" t="s">
        <v>10</v>
      </c>
      <c r="D147" s="23">
        <v>150</v>
      </c>
      <c r="E147" s="21">
        <f>D147*1.7*$H$2</f>
        <v>255</v>
      </c>
    </row>
    <row r="148" spans="1:5" ht="12.75">
      <c r="A148" s="36">
        <f t="shared" si="8"/>
        <v>131</v>
      </c>
      <c r="B148" s="18" t="s">
        <v>162</v>
      </c>
      <c r="C148" s="19" t="s">
        <v>27</v>
      </c>
      <c r="D148" s="23">
        <v>30</v>
      </c>
      <c r="E148" s="21">
        <f>D148*1.7*$H$2</f>
        <v>51</v>
      </c>
    </row>
    <row r="149" spans="1:5" s="24" customFormat="1" ht="25.5">
      <c r="A149" s="36">
        <f t="shared" si="8"/>
        <v>132</v>
      </c>
      <c r="B149" s="18" t="s">
        <v>163</v>
      </c>
      <c r="C149" s="19" t="s">
        <v>10</v>
      </c>
      <c r="D149" s="23">
        <v>50</v>
      </c>
      <c r="E149" s="21">
        <f>D149*1.7*$H$2</f>
        <v>85</v>
      </c>
    </row>
    <row r="150" spans="1:5" ht="12.75">
      <c r="A150" s="36">
        <f t="shared" si="8"/>
        <v>133</v>
      </c>
      <c r="B150" s="18" t="s">
        <v>164</v>
      </c>
      <c r="C150" s="19" t="s">
        <v>10</v>
      </c>
      <c r="D150" s="23">
        <v>18</v>
      </c>
      <c r="E150" s="21">
        <f>D150*1.7*$H$2</f>
        <v>30.599999999999998</v>
      </c>
    </row>
    <row r="151" spans="1:5" ht="12.75">
      <c r="A151" s="36">
        <f t="shared" si="8"/>
        <v>134</v>
      </c>
      <c r="B151" s="18" t="s">
        <v>165</v>
      </c>
      <c r="C151" s="19" t="s">
        <v>10</v>
      </c>
      <c r="D151" s="23">
        <v>140</v>
      </c>
      <c r="E151" s="21">
        <f>D151*1.7*$H$2</f>
        <v>238</v>
      </c>
    </row>
    <row r="152" spans="1:5" ht="12.75">
      <c r="A152" s="36">
        <f t="shared" si="8"/>
        <v>135</v>
      </c>
      <c r="B152" s="18" t="s">
        <v>166</v>
      </c>
      <c r="C152" s="19" t="s">
        <v>10</v>
      </c>
      <c r="D152" s="23">
        <v>160</v>
      </c>
      <c r="E152" s="21">
        <f>D152*1.7*$H$2</f>
        <v>272</v>
      </c>
    </row>
    <row r="153" spans="1:5" ht="25.5">
      <c r="A153" s="36">
        <f t="shared" si="8"/>
        <v>136</v>
      </c>
      <c r="B153" s="18" t="s">
        <v>167</v>
      </c>
      <c r="C153" s="19" t="s">
        <v>10</v>
      </c>
      <c r="D153" s="23">
        <v>200</v>
      </c>
      <c r="E153" s="21">
        <f>D153*1.7*$H$2</f>
        <v>340</v>
      </c>
    </row>
    <row r="154" spans="1:5" ht="25.5">
      <c r="A154" s="36">
        <f t="shared" si="8"/>
        <v>137</v>
      </c>
      <c r="B154" s="18" t="s">
        <v>168</v>
      </c>
      <c r="C154" s="19" t="s">
        <v>10</v>
      </c>
      <c r="D154" s="23">
        <v>250</v>
      </c>
      <c r="E154" s="21">
        <f>D154*1.7*$H$2</f>
        <v>425</v>
      </c>
    </row>
    <row r="155" spans="1:5" ht="12.75">
      <c r="A155" s="36">
        <f t="shared" si="8"/>
        <v>138</v>
      </c>
      <c r="B155" s="18" t="s">
        <v>169</v>
      </c>
      <c r="C155" s="19" t="s">
        <v>10</v>
      </c>
      <c r="D155" s="20">
        <v>400</v>
      </c>
      <c r="E155" s="21">
        <f>D155*1.7*$H$2</f>
        <v>680</v>
      </c>
    </row>
    <row r="156" spans="1:5" ht="12.75">
      <c r="A156" s="36">
        <f t="shared" si="8"/>
        <v>139</v>
      </c>
      <c r="B156" s="18" t="s">
        <v>170</v>
      </c>
      <c r="C156" s="19" t="s">
        <v>10</v>
      </c>
      <c r="D156" s="20">
        <v>500</v>
      </c>
      <c r="E156" s="21">
        <f>D156*1.7*$H$2</f>
        <v>850</v>
      </c>
    </row>
    <row r="157" spans="1:5" ht="12.75">
      <c r="A157" s="36">
        <f t="shared" si="8"/>
        <v>140</v>
      </c>
      <c r="B157" s="18" t="s">
        <v>171</v>
      </c>
      <c r="C157" s="19" t="s">
        <v>27</v>
      </c>
      <c r="D157" s="23">
        <v>190</v>
      </c>
      <c r="E157" s="21">
        <f>D157*1.7*$H$2</f>
        <v>323</v>
      </c>
    </row>
    <row r="158" spans="1:5" ht="12.75">
      <c r="A158" s="36">
        <f t="shared" si="8"/>
        <v>141</v>
      </c>
      <c r="B158" s="18" t="s">
        <v>172</v>
      </c>
      <c r="C158" s="19" t="s">
        <v>38</v>
      </c>
      <c r="D158" s="23">
        <v>350</v>
      </c>
      <c r="E158" s="21">
        <f>D158*1.7*$H$2</f>
        <v>595</v>
      </c>
    </row>
    <row r="159" spans="1:5" ht="12.75">
      <c r="A159" s="36">
        <f t="shared" si="8"/>
        <v>142</v>
      </c>
      <c r="B159" s="18" t="s">
        <v>173</v>
      </c>
      <c r="C159" s="19" t="s">
        <v>27</v>
      </c>
      <c r="D159" s="23">
        <v>30</v>
      </c>
      <c r="E159" s="21">
        <f>D159*1.7*$H$2</f>
        <v>51</v>
      </c>
    </row>
    <row r="160" spans="1:5" ht="12.75">
      <c r="A160" s="36">
        <f t="shared" si="8"/>
        <v>143</v>
      </c>
      <c r="B160" s="18" t="s">
        <v>174</v>
      </c>
      <c r="C160" s="19" t="s">
        <v>175</v>
      </c>
      <c r="D160" s="23">
        <v>90</v>
      </c>
      <c r="E160" s="21">
        <f>D160*1.7*$H$2</f>
        <v>153</v>
      </c>
    </row>
    <row r="161" spans="1:5" s="16" customFormat="1" ht="13.5">
      <c r="A161" s="13" t="s">
        <v>176</v>
      </c>
      <c r="B161" s="14"/>
      <c r="C161" s="14"/>
      <c r="D161" s="14"/>
      <c r="E161" s="15"/>
    </row>
    <row r="162" spans="1:5" ht="12.75">
      <c r="A162" s="36">
        <f>A160+1</f>
        <v>144</v>
      </c>
      <c r="B162" s="18" t="s">
        <v>177</v>
      </c>
      <c r="C162" s="19" t="s">
        <v>10</v>
      </c>
      <c r="D162" s="23">
        <v>120</v>
      </c>
      <c r="E162" s="21">
        <f>D162*1.7*$H$2</f>
        <v>204</v>
      </c>
    </row>
    <row r="163" spans="1:5" ht="25.5">
      <c r="A163" s="36">
        <f>A162+1</f>
        <v>145</v>
      </c>
      <c r="B163" s="18" t="s">
        <v>178</v>
      </c>
      <c r="C163" s="19" t="s">
        <v>10</v>
      </c>
      <c r="D163" s="23">
        <v>20</v>
      </c>
      <c r="E163" s="21">
        <f>D163*1.7*$H$2</f>
        <v>34</v>
      </c>
    </row>
    <row r="164" spans="1:5" ht="12.75">
      <c r="A164" s="36">
        <f aca="true" t="shared" si="9" ref="A164:A227">A163+1</f>
        <v>146</v>
      </c>
      <c r="B164" s="18" t="s">
        <v>179</v>
      </c>
      <c r="C164" s="19" t="s">
        <v>10</v>
      </c>
      <c r="D164" s="23">
        <v>25</v>
      </c>
      <c r="E164" s="21">
        <f>D164*1.7*$H$2</f>
        <v>42.5</v>
      </c>
    </row>
    <row r="165" spans="1:5" ht="12.75">
      <c r="A165" s="36">
        <f t="shared" si="9"/>
        <v>147</v>
      </c>
      <c r="B165" s="18" t="s">
        <v>180</v>
      </c>
      <c r="C165" s="19" t="s">
        <v>10</v>
      </c>
      <c r="D165" s="23">
        <v>25</v>
      </c>
      <c r="E165" s="21">
        <f>D165*1.7*$H$2</f>
        <v>42.5</v>
      </c>
    </row>
    <row r="166" spans="1:5" ht="12.75">
      <c r="A166" s="36">
        <f t="shared" si="9"/>
        <v>148</v>
      </c>
      <c r="B166" s="18" t="s">
        <v>181</v>
      </c>
      <c r="C166" s="19" t="s">
        <v>10</v>
      </c>
      <c r="D166" s="23">
        <v>14</v>
      </c>
      <c r="E166" s="21">
        <f>D166*1.7*$H$2</f>
        <v>23.8</v>
      </c>
    </row>
    <row r="167" spans="1:5" s="24" customFormat="1" ht="12.75">
      <c r="A167" s="36">
        <f t="shared" si="9"/>
        <v>149</v>
      </c>
      <c r="B167" s="18" t="s">
        <v>182</v>
      </c>
      <c r="C167" s="19" t="s">
        <v>10</v>
      </c>
      <c r="D167" s="23">
        <v>120</v>
      </c>
      <c r="E167" s="21">
        <f>D167*1.7*$H$2</f>
        <v>204</v>
      </c>
    </row>
    <row r="168" spans="1:5" ht="12.75">
      <c r="A168" s="36">
        <f t="shared" si="9"/>
        <v>150</v>
      </c>
      <c r="B168" s="18" t="s">
        <v>183</v>
      </c>
      <c r="C168" s="19" t="s">
        <v>10</v>
      </c>
      <c r="D168" s="23">
        <v>350</v>
      </c>
      <c r="E168" s="21">
        <f>D168*1.7*$H$2</f>
        <v>595</v>
      </c>
    </row>
    <row r="169" spans="1:5" ht="12.75">
      <c r="A169" s="36">
        <f t="shared" si="9"/>
        <v>151</v>
      </c>
      <c r="B169" s="18" t="s">
        <v>184</v>
      </c>
      <c r="C169" s="19" t="s">
        <v>10</v>
      </c>
      <c r="D169" s="23">
        <v>550</v>
      </c>
      <c r="E169" s="21">
        <f>D169*1.7*$H$2</f>
        <v>935</v>
      </c>
    </row>
    <row r="170" spans="1:5" s="24" customFormat="1" ht="12.75">
      <c r="A170" s="36">
        <f t="shared" si="9"/>
        <v>152</v>
      </c>
      <c r="B170" s="18" t="s">
        <v>185</v>
      </c>
      <c r="C170" s="19" t="s">
        <v>10</v>
      </c>
      <c r="D170" s="23">
        <v>90</v>
      </c>
      <c r="E170" s="21">
        <f>D170*1.7*$H$2</f>
        <v>153</v>
      </c>
    </row>
    <row r="171" spans="1:5" s="24" customFormat="1" ht="25.5">
      <c r="A171" s="36">
        <f t="shared" si="9"/>
        <v>153</v>
      </c>
      <c r="B171" s="18" t="s">
        <v>186</v>
      </c>
      <c r="C171" s="19" t="s">
        <v>10</v>
      </c>
      <c r="D171" s="23">
        <f>400+100</f>
        <v>500</v>
      </c>
      <c r="E171" s="21">
        <f>D171*1.7*$H$2</f>
        <v>850</v>
      </c>
    </row>
    <row r="172" spans="1:5" s="24" customFormat="1" ht="25.5">
      <c r="A172" s="36">
        <f t="shared" si="9"/>
        <v>154</v>
      </c>
      <c r="B172" s="18" t="s">
        <v>187</v>
      </c>
      <c r="C172" s="19" t="s">
        <v>10</v>
      </c>
      <c r="D172" s="23">
        <f>400+200</f>
        <v>600</v>
      </c>
      <c r="E172" s="21">
        <f>D172*1.7*$H$2</f>
        <v>1020</v>
      </c>
    </row>
    <row r="173" spans="1:5" s="24" customFormat="1" ht="25.5">
      <c r="A173" s="36">
        <f t="shared" si="9"/>
        <v>155</v>
      </c>
      <c r="B173" s="18" t="s">
        <v>188</v>
      </c>
      <c r="C173" s="19" t="s">
        <v>10</v>
      </c>
      <c r="D173" s="23">
        <f>400+100*2</f>
        <v>600</v>
      </c>
      <c r="E173" s="21">
        <f>D173*1.7*$H$2</f>
        <v>1020</v>
      </c>
    </row>
    <row r="174" spans="1:5" s="24" customFormat="1" ht="25.5">
      <c r="A174" s="36">
        <f t="shared" si="9"/>
        <v>156</v>
      </c>
      <c r="B174" s="18" t="s">
        <v>189</v>
      </c>
      <c r="C174" s="19" t="s">
        <v>10</v>
      </c>
      <c r="D174" s="23">
        <f>400+200*2</f>
        <v>800</v>
      </c>
      <c r="E174" s="21">
        <f>D174*1.7*$H$2</f>
        <v>1360</v>
      </c>
    </row>
    <row r="175" spans="1:5" s="24" customFormat="1" ht="25.5">
      <c r="A175" s="36">
        <f t="shared" si="9"/>
        <v>157</v>
      </c>
      <c r="B175" s="18" t="s">
        <v>190</v>
      </c>
      <c r="C175" s="19" t="s">
        <v>10</v>
      </c>
      <c r="D175" s="23">
        <v>800</v>
      </c>
      <c r="E175" s="21">
        <f>D175*1.7*$H$2</f>
        <v>1360</v>
      </c>
    </row>
    <row r="176" spans="1:5" s="24" customFormat="1" ht="25.5">
      <c r="A176" s="36">
        <f t="shared" si="9"/>
        <v>158</v>
      </c>
      <c r="B176" s="18" t="s">
        <v>191</v>
      </c>
      <c r="C176" s="19" t="s">
        <v>10</v>
      </c>
      <c r="D176" s="23">
        <f>1000</f>
        <v>1000</v>
      </c>
      <c r="E176" s="21">
        <f>D176*1.7*$H$2</f>
        <v>1700</v>
      </c>
    </row>
    <row r="177" spans="1:5" s="24" customFormat="1" ht="25.5">
      <c r="A177" s="36">
        <f t="shared" si="9"/>
        <v>159</v>
      </c>
      <c r="B177" s="18" t="s">
        <v>192</v>
      </c>
      <c r="C177" s="19" t="s">
        <v>38</v>
      </c>
      <c r="D177" s="23">
        <v>1000</v>
      </c>
      <c r="E177" s="21">
        <f>D177*1.7*$H$2</f>
        <v>1700</v>
      </c>
    </row>
    <row r="178" spans="1:5" s="24" customFormat="1" ht="38.25">
      <c r="A178" s="36">
        <f t="shared" si="9"/>
        <v>160</v>
      </c>
      <c r="B178" s="18" t="s">
        <v>193</v>
      </c>
      <c r="C178" s="19" t="s">
        <v>10</v>
      </c>
      <c r="D178" s="23">
        <v>1000</v>
      </c>
      <c r="E178" s="21">
        <f>D178*1.7*$H$2</f>
        <v>1700</v>
      </c>
    </row>
    <row r="179" spans="1:5" s="24" customFormat="1" ht="12.75">
      <c r="A179" s="36">
        <f t="shared" si="9"/>
        <v>161</v>
      </c>
      <c r="B179" s="18" t="s">
        <v>194</v>
      </c>
      <c r="C179" s="19" t="s">
        <v>38</v>
      </c>
      <c r="D179" s="23">
        <v>600</v>
      </c>
      <c r="E179" s="21">
        <f>D179*1.7*$H$2</f>
        <v>1020</v>
      </c>
    </row>
    <row r="180" spans="1:5" s="24" customFormat="1" ht="25.5">
      <c r="A180" s="36">
        <f t="shared" si="9"/>
        <v>162</v>
      </c>
      <c r="B180" s="18" t="s">
        <v>195</v>
      </c>
      <c r="C180" s="19" t="s">
        <v>10</v>
      </c>
      <c r="D180" s="23">
        <v>2000</v>
      </c>
      <c r="E180" s="21">
        <f>D180*1.7*$H$2</f>
        <v>3400</v>
      </c>
    </row>
    <row r="181" spans="1:5" s="24" customFormat="1" ht="25.5">
      <c r="A181" s="36">
        <f t="shared" si="9"/>
        <v>163</v>
      </c>
      <c r="B181" s="18" t="s">
        <v>196</v>
      </c>
      <c r="C181" s="19" t="s">
        <v>10</v>
      </c>
      <c r="D181" s="23">
        <v>500</v>
      </c>
      <c r="E181" s="21">
        <f>D181*1.7*$H$2</f>
        <v>850</v>
      </c>
    </row>
    <row r="182" spans="1:5" s="24" customFormat="1" ht="25.5">
      <c r="A182" s="36">
        <f t="shared" si="9"/>
        <v>164</v>
      </c>
      <c r="B182" s="18" t="s">
        <v>197</v>
      </c>
      <c r="C182" s="19" t="s">
        <v>10</v>
      </c>
      <c r="D182" s="23">
        <v>380</v>
      </c>
      <c r="E182" s="21">
        <f>D182*1.7*$H$2</f>
        <v>646</v>
      </c>
    </row>
    <row r="183" spans="1:5" s="24" customFormat="1" ht="38.25">
      <c r="A183" s="36">
        <f t="shared" si="9"/>
        <v>165</v>
      </c>
      <c r="B183" s="18" t="s">
        <v>198</v>
      </c>
      <c r="C183" s="19" t="s">
        <v>10</v>
      </c>
      <c r="D183" s="23">
        <v>750</v>
      </c>
      <c r="E183" s="21">
        <f>D183*1.7*$H$2</f>
        <v>1275</v>
      </c>
    </row>
    <row r="184" spans="1:5" s="24" customFormat="1" ht="25.5">
      <c r="A184" s="36">
        <f t="shared" si="9"/>
        <v>166</v>
      </c>
      <c r="B184" s="18" t="s">
        <v>199</v>
      </c>
      <c r="C184" s="19" t="s">
        <v>27</v>
      </c>
      <c r="D184" s="23">
        <v>750</v>
      </c>
      <c r="E184" s="21">
        <f>D184*1.7*$H$2</f>
        <v>1275</v>
      </c>
    </row>
    <row r="185" spans="1:5" s="24" customFormat="1" ht="25.5">
      <c r="A185" s="36">
        <f t="shared" si="9"/>
        <v>167</v>
      </c>
      <c r="B185" s="18" t="s">
        <v>200</v>
      </c>
      <c r="C185" s="19" t="s">
        <v>27</v>
      </c>
      <c r="D185" s="23">
        <v>150</v>
      </c>
      <c r="E185" s="21">
        <f>D185*1.7*$H$2</f>
        <v>255</v>
      </c>
    </row>
    <row r="186" spans="1:5" ht="12.75">
      <c r="A186" s="36">
        <f t="shared" si="9"/>
        <v>168</v>
      </c>
      <c r="B186" s="18" t="s">
        <v>201</v>
      </c>
      <c r="C186" s="19" t="s">
        <v>38</v>
      </c>
      <c r="D186" s="23">
        <v>750</v>
      </c>
      <c r="E186" s="21">
        <f>D186*1.7*$H$2</f>
        <v>1275</v>
      </c>
    </row>
    <row r="187" spans="1:5" ht="12.75">
      <c r="A187" s="36">
        <f>A186+1</f>
        <v>169</v>
      </c>
      <c r="B187" s="18" t="s">
        <v>202</v>
      </c>
      <c r="C187" s="19" t="s">
        <v>38</v>
      </c>
      <c r="D187" s="23">
        <v>1500</v>
      </c>
      <c r="E187" s="21">
        <f>D187*1.7*$H$2</f>
        <v>2550</v>
      </c>
    </row>
    <row r="188" spans="1:5" s="24" customFormat="1" ht="12.75">
      <c r="A188" s="36">
        <f>A187+1</f>
        <v>170</v>
      </c>
      <c r="B188" s="18" t="s">
        <v>203</v>
      </c>
      <c r="C188" s="19" t="s">
        <v>204</v>
      </c>
      <c r="D188" s="23">
        <v>400</v>
      </c>
      <c r="E188" s="21">
        <f>D188*1.7*$H$2</f>
        <v>680</v>
      </c>
    </row>
    <row r="189" spans="1:5" s="24" customFormat="1" ht="25.5">
      <c r="A189" s="36">
        <f t="shared" si="9"/>
        <v>171</v>
      </c>
      <c r="B189" s="18" t="s">
        <v>205</v>
      </c>
      <c r="C189" s="19" t="s">
        <v>204</v>
      </c>
      <c r="D189" s="23">
        <v>600</v>
      </c>
      <c r="E189" s="21">
        <f>D189*1.7*$H$2</f>
        <v>1020</v>
      </c>
    </row>
    <row r="190" spans="1:5" s="24" customFormat="1" ht="12.75">
      <c r="A190" s="36">
        <f t="shared" si="9"/>
        <v>172</v>
      </c>
      <c r="B190" s="18" t="s">
        <v>206</v>
      </c>
      <c r="C190" s="19" t="s">
        <v>204</v>
      </c>
      <c r="D190" s="23">
        <v>90</v>
      </c>
      <c r="E190" s="21">
        <f>D190*1.7*$H$2</f>
        <v>153</v>
      </c>
    </row>
    <row r="191" spans="1:5" ht="12.75">
      <c r="A191" s="36">
        <f t="shared" si="9"/>
        <v>173</v>
      </c>
      <c r="B191" s="18" t="s">
        <v>207</v>
      </c>
      <c r="C191" s="19" t="s">
        <v>27</v>
      </c>
      <c r="D191" s="23">
        <v>120</v>
      </c>
      <c r="E191" s="21">
        <f>D191*1.7*$H$2</f>
        <v>204</v>
      </c>
    </row>
    <row r="192" spans="1:5" ht="25.5">
      <c r="A192" s="36">
        <f t="shared" si="9"/>
        <v>174</v>
      </c>
      <c r="B192" s="18" t="s">
        <v>208</v>
      </c>
      <c r="C192" s="19" t="s">
        <v>38</v>
      </c>
      <c r="D192" s="23">
        <v>4500</v>
      </c>
      <c r="E192" s="21">
        <f>D192*1.7*$H$2</f>
        <v>7650</v>
      </c>
    </row>
    <row r="193" spans="1:5" ht="12.75">
      <c r="A193" s="36">
        <f t="shared" si="9"/>
        <v>175</v>
      </c>
      <c r="B193" s="18" t="s">
        <v>209</v>
      </c>
      <c r="C193" s="19" t="s">
        <v>38</v>
      </c>
      <c r="D193" s="23">
        <v>4500</v>
      </c>
      <c r="E193" s="21">
        <f>D193*1.7*$H$2</f>
        <v>7650</v>
      </c>
    </row>
    <row r="194" spans="1:5" s="24" customFormat="1" ht="12.75">
      <c r="A194" s="36">
        <f t="shared" si="9"/>
        <v>176</v>
      </c>
      <c r="B194" s="18" t="s">
        <v>210</v>
      </c>
      <c r="C194" s="19" t="s">
        <v>38</v>
      </c>
      <c r="D194" s="23">
        <v>1800</v>
      </c>
      <c r="E194" s="21">
        <f>D194*1.7*$H$2</f>
        <v>3060</v>
      </c>
    </row>
    <row r="195" spans="1:5" ht="12.75">
      <c r="A195" s="36">
        <f t="shared" si="9"/>
        <v>177</v>
      </c>
      <c r="B195" s="18" t="s">
        <v>211</v>
      </c>
      <c r="C195" s="19" t="s">
        <v>38</v>
      </c>
      <c r="D195" s="23">
        <v>1800</v>
      </c>
      <c r="E195" s="21">
        <f>D195*1.7*$H$2</f>
        <v>3060</v>
      </c>
    </row>
    <row r="196" spans="1:5" ht="12.75">
      <c r="A196" s="36">
        <f t="shared" si="9"/>
        <v>178</v>
      </c>
      <c r="B196" s="18" t="s">
        <v>212</v>
      </c>
      <c r="C196" s="19" t="s">
        <v>10</v>
      </c>
      <c r="D196" s="23">
        <v>200</v>
      </c>
      <c r="E196" s="21">
        <f>D196*1.7*$H$2</f>
        <v>340</v>
      </c>
    </row>
    <row r="197" spans="1:5" ht="12.75">
      <c r="A197" s="36">
        <f t="shared" si="9"/>
        <v>179</v>
      </c>
      <c r="B197" s="18" t="s">
        <v>213</v>
      </c>
      <c r="C197" s="19" t="s">
        <v>10</v>
      </c>
      <c r="D197" s="23">
        <v>210</v>
      </c>
      <c r="E197" s="21">
        <f>D197*1.7*$H$2</f>
        <v>357</v>
      </c>
    </row>
    <row r="198" spans="1:5" s="24" customFormat="1" ht="12.75">
      <c r="A198" s="36">
        <f t="shared" si="9"/>
        <v>180</v>
      </c>
      <c r="B198" s="18" t="s">
        <v>214</v>
      </c>
      <c r="C198" s="19" t="s">
        <v>27</v>
      </c>
      <c r="D198" s="23">
        <v>270</v>
      </c>
      <c r="E198" s="21">
        <f>D198*1.7*$H$2</f>
        <v>459</v>
      </c>
    </row>
    <row r="199" spans="1:5" ht="12.75">
      <c r="A199" s="36">
        <f t="shared" si="9"/>
        <v>181</v>
      </c>
      <c r="B199" s="18" t="s">
        <v>215</v>
      </c>
      <c r="C199" s="19" t="s">
        <v>10</v>
      </c>
      <c r="D199" s="23">
        <v>180</v>
      </c>
      <c r="E199" s="21">
        <f>D199*1.7*$H$2</f>
        <v>306</v>
      </c>
    </row>
    <row r="200" spans="1:5" ht="12.75">
      <c r="A200" s="36">
        <f t="shared" si="9"/>
        <v>182</v>
      </c>
      <c r="B200" s="18" t="s">
        <v>216</v>
      </c>
      <c r="C200" s="19" t="s">
        <v>10</v>
      </c>
      <c r="D200" s="23">
        <v>300</v>
      </c>
      <c r="E200" s="21">
        <f>D200*1.7*$H$2</f>
        <v>510</v>
      </c>
    </row>
    <row r="201" spans="1:5" ht="12.75">
      <c r="A201" s="36">
        <f t="shared" si="9"/>
        <v>183</v>
      </c>
      <c r="B201" s="18" t="s">
        <v>217</v>
      </c>
      <c r="C201" s="19" t="s">
        <v>10</v>
      </c>
      <c r="D201" s="23">
        <v>210</v>
      </c>
      <c r="E201" s="21">
        <f>D201*1.7*$H$2</f>
        <v>357</v>
      </c>
    </row>
    <row r="202" spans="1:5" ht="12.75">
      <c r="A202" s="36">
        <f t="shared" si="9"/>
        <v>184</v>
      </c>
      <c r="B202" s="18" t="s">
        <v>218</v>
      </c>
      <c r="C202" s="19" t="s">
        <v>10</v>
      </c>
      <c r="D202" s="23">
        <v>210</v>
      </c>
      <c r="E202" s="21">
        <f>D202*1.7*$H$2</f>
        <v>357</v>
      </c>
    </row>
    <row r="203" spans="1:5" ht="12.75">
      <c r="A203" s="36">
        <f t="shared" si="9"/>
        <v>185</v>
      </c>
      <c r="B203" s="18" t="s">
        <v>219</v>
      </c>
      <c r="C203" s="19" t="s">
        <v>10</v>
      </c>
      <c r="D203" s="23">
        <v>300</v>
      </c>
      <c r="E203" s="21">
        <f>D203*1.7*$H$2</f>
        <v>510</v>
      </c>
    </row>
    <row r="204" spans="1:5" ht="12.75">
      <c r="A204" s="36">
        <f t="shared" si="9"/>
        <v>186</v>
      </c>
      <c r="B204" s="18" t="s">
        <v>220</v>
      </c>
      <c r="C204" s="19" t="s">
        <v>10</v>
      </c>
      <c r="D204" s="23">
        <v>60</v>
      </c>
      <c r="E204" s="21">
        <f>D204*1.7*$H$2</f>
        <v>102</v>
      </c>
    </row>
    <row r="205" spans="1:5" ht="12.75">
      <c r="A205" s="36">
        <f t="shared" si="9"/>
        <v>187</v>
      </c>
      <c r="B205" s="18" t="s">
        <v>221</v>
      </c>
      <c r="C205" s="19" t="s">
        <v>10</v>
      </c>
      <c r="D205" s="23">
        <v>360</v>
      </c>
      <c r="E205" s="21">
        <f>D205*1.7*$H$2</f>
        <v>612</v>
      </c>
    </row>
    <row r="206" spans="1:5" ht="12.75">
      <c r="A206" s="36">
        <f t="shared" si="9"/>
        <v>188</v>
      </c>
      <c r="B206" s="18" t="s">
        <v>222</v>
      </c>
      <c r="C206" s="19" t="s">
        <v>27</v>
      </c>
      <c r="D206" s="23">
        <v>50</v>
      </c>
      <c r="E206" s="21">
        <f>D206*1.7*$H$2</f>
        <v>85</v>
      </c>
    </row>
    <row r="207" spans="1:5" ht="12.75">
      <c r="A207" s="36">
        <f t="shared" si="9"/>
        <v>189</v>
      </c>
      <c r="B207" s="18" t="s">
        <v>223</v>
      </c>
      <c r="C207" s="19" t="s">
        <v>27</v>
      </c>
      <c r="D207" s="23">
        <v>60</v>
      </c>
      <c r="E207" s="21">
        <f>D207*1.7*$H$2</f>
        <v>102</v>
      </c>
    </row>
    <row r="208" spans="1:5" ht="25.5">
      <c r="A208" s="36">
        <f t="shared" si="9"/>
        <v>190</v>
      </c>
      <c r="B208" s="18" t="s">
        <v>224</v>
      </c>
      <c r="C208" s="19" t="s">
        <v>27</v>
      </c>
      <c r="D208" s="23">
        <v>100</v>
      </c>
      <c r="E208" s="21">
        <f>D208*1.7*$H$2</f>
        <v>170</v>
      </c>
    </row>
    <row r="209" spans="1:5" ht="12.75">
      <c r="A209" s="36">
        <f t="shared" si="9"/>
        <v>191</v>
      </c>
      <c r="B209" s="18" t="s">
        <v>225</v>
      </c>
      <c r="C209" s="19" t="s">
        <v>10</v>
      </c>
      <c r="D209" s="23">
        <v>150</v>
      </c>
      <c r="E209" s="21">
        <f>D209*1.7*$H$2</f>
        <v>255</v>
      </c>
    </row>
    <row r="210" spans="1:5" ht="12.75">
      <c r="A210" s="36">
        <f t="shared" si="9"/>
        <v>192</v>
      </c>
      <c r="B210" s="18" t="s">
        <v>226</v>
      </c>
      <c r="C210" s="19" t="s">
        <v>10</v>
      </c>
      <c r="D210" s="23">
        <v>210</v>
      </c>
      <c r="E210" s="21">
        <f>D210*1.7*$H$2</f>
        <v>357</v>
      </c>
    </row>
    <row r="211" spans="1:5" ht="12.75">
      <c r="A211" s="36">
        <f t="shared" si="9"/>
        <v>193</v>
      </c>
      <c r="B211" s="18" t="s">
        <v>227</v>
      </c>
      <c r="C211" s="19" t="s">
        <v>10</v>
      </c>
      <c r="D211" s="23">
        <v>360</v>
      </c>
      <c r="E211" s="21">
        <f>D211*1.7*$H$2</f>
        <v>612</v>
      </c>
    </row>
    <row r="212" spans="1:5" ht="12.75">
      <c r="A212" s="36">
        <f t="shared" si="9"/>
        <v>194</v>
      </c>
      <c r="B212" s="18" t="s">
        <v>228</v>
      </c>
      <c r="C212" s="19" t="s">
        <v>38</v>
      </c>
      <c r="D212" s="23">
        <v>900</v>
      </c>
      <c r="E212" s="21">
        <f>D212*1.7*$H$2</f>
        <v>1530</v>
      </c>
    </row>
    <row r="213" spans="1:5" ht="12.75">
      <c r="A213" s="36">
        <f t="shared" si="9"/>
        <v>195</v>
      </c>
      <c r="B213" s="18" t="s">
        <v>229</v>
      </c>
      <c r="C213" s="19" t="s">
        <v>10</v>
      </c>
      <c r="D213" s="23">
        <v>100</v>
      </c>
      <c r="E213" s="21">
        <f>D213*1.7*$H$2</f>
        <v>170</v>
      </c>
    </row>
    <row r="214" spans="1:5" ht="12.75">
      <c r="A214" s="36">
        <f t="shared" si="9"/>
        <v>196</v>
      </c>
      <c r="B214" s="18" t="s">
        <v>230</v>
      </c>
      <c r="C214" s="19" t="s">
        <v>231</v>
      </c>
      <c r="D214" s="23">
        <v>4000</v>
      </c>
      <c r="E214" s="21">
        <f>D214*1.7*$H$2</f>
        <v>6800</v>
      </c>
    </row>
    <row r="215" spans="1:5" ht="12.75">
      <c r="A215" s="36">
        <f t="shared" si="9"/>
        <v>197</v>
      </c>
      <c r="B215" s="18" t="s">
        <v>232</v>
      </c>
      <c r="C215" s="19" t="s">
        <v>231</v>
      </c>
      <c r="D215" s="23">
        <v>4800</v>
      </c>
      <c r="E215" s="21">
        <f>D215*1.7*$H$2</f>
        <v>8160</v>
      </c>
    </row>
    <row r="216" spans="1:5" ht="12.75">
      <c r="A216" s="36">
        <f t="shared" si="9"/>
        <v>198</v>
      </c>
      <c r="B216" s="18" t="s">
        <v>233</v>
      </c>
      <c r="C216" s="19" t="s">
        <v>231</v>
      </c>
      <c r="D216" s="23">
        <v>3000</v>
      </c>
      <c r="E216" s="21">
        <f>D216*1.7*$H$2</f>
        <v>5100</v>
      </c>
    </row>
    <row r="217" spans="1:5" ht="12.75">
      <c r="A217" s="36">
        <f t="shared" si="9"/>
        <v>199</v>
      </c>
      <c r="B217" s="18" t="s">
        <v>234</v>
      </c>
      <c r="C217" s="19" t="s">
        <v>231</v>
      </c>
      <c r="D217" s="23">
        <v>4500</v>
      </c>
      <c r="E217" s="21">
        <f>D217*1.7*$H$2</f>
        <v>7650</v>
      </c>
    </row>
    <row r="218" spans="1:5" ht="12.75">
      <c r="A218" s="36">
        <f t="shared" si="9"/>
        <v>200</v>
      </c>
      <c r="B218" s="18" t="s">
        <v>235</v>
      </c>
      <c r="C218" s="19" t="s">
        <v>231</v>
      </c>
      <c r="D218" s="23">
        <v>1200</v>
      </c>
      <c r="E218" s="21">
        <f>D218*1.7*$H$2</f>
        <v>2040</v>
      </c>
    </row>
    <row r="219" spans="1:5" ht="12.75">
      <c r="A219" s="36">
        <f t="shared" si="9"/>
        <v>201</v>
      </c>
      <c r="B219" s="18" t="s">
        <v>236</v>
      </c>
      <c r="C219" s="19" t="s">
        <v>38</v>
      </c>
      <c r="D219" s="23">
        <v>3500</v>
      </c>
      <c r="E219" s="21">
        <f>D219*1.7*$H$2</f>
        <v>5950</v>
      </c>
    </row>
    <row r="220" spans="1:5" ht="12.75">
      <c r="A220" s="36">
        <f t="shared" si="9"/>
        <v>202</v>
      </c>
      <c r="B220" s="18" t="s">
        <v>237</v>
      </c>
      <c r="C220" s="23" t="s">
        <v>38</v>
      </c>
      <c r="D220" s="23">
        <v>330</v>
      </c>
      <c r="E220" s="21">
        <f>D220*1.7*$H$2</f>
        <v>561</v>
      </c>
    </row>
    <row r="221" spans="1:5" ht="12.75">
      <c r="A221" s="36">
        <f t="shared" si="9"/>
        <v>203</v>
      </c>
      <c r="B221" s="18" t="s">
        <v>238</v>
      </c>
      <c r="C221" s="23" t="s">
        <v>27</v>
      </c>
      <c r="D221" s="23">
        <v>400</v>
      </c>
      <c r="E221" s="21">
        <f>D221*1.7*$H$2</f>
        <v>680</v>
      </c>
    </row>
    <row r="222" spans="1:5" ht="12.75">
      <c r="A222" s="36">
        <f t="shared" si="9"/>
        <v>204</v>
      </c>
      <c r="B222" s="18" t="s">
        <v>239</v>
      </c>
      <c r="C222" s="23" t="s">
        <v>27</v>
      </c>
      <c r="D222" s="23">
        <v>150</v>
      </c>
      <c r="E222" s="21">
        <f>D222*1.7*$H$2</f>
        <v>255</v>
      </c>
    </row>
    <row r="223" spans="1:5" ht="12.75">
      <c r="A223" s="36">
        <f t="shared" si="9"/>
        <v>205</v>
      </c>
      <c r="B223" s="18" t="s">
        <v>240</v>
      </c>
      <c r="C223" s="19" t="s">
        <v>204</v>
      </c>
      <c r="D223" s="23">
        <v>200</v>
      </c>
      <c r="E223" s="21">
        <f>D223*1.7*$H$2</f>
        <v>340</v>
      </c>
    </row>
    <row r="224" spans="1:5" ht="12.75">
      <c r="A224" s="36">
        <f>A223+1</f>
        <v>206</v>
      </c>
      <c r="B224" s="18" t="s">
        <v>241</v>
      </c>
      <c r="C224" s="19" t="s">
        <v>38</v>
      </c>
      <c r="D224" s="23">
        <v>300</v>
      </c>
      <c r="E224" s="21">
        <f>D224*1.7*$H$2</f>
        <v>510</v>
      </c>
    </row>
    <row r="225" spans="1:5" ht="12.75">
      <c r="A225" s="36">
        <f t="shared" si="9"/>
        <v>207</v>
      </c>
      <c r="B225" s="18" t="s">
        <v>242</v>
      </c>
      <c r="C225" s="19" t="s">
        <v>38</v>
      </c>
      <c r="D225" s="23">
        <v>200</v>
      </c>
      <c r="E225" s="21">
        <f>D225*1.7*$H$2</f>
        <v>340</v>
      </c>
    </row>
    <row r="226" spans="1:5" ht="12.75">
      <c r="A226" s="36">
        <f t="shared" si="9"/>
        <v>208</v>
      </c>
      <c r="B226" s="18" t="s">
        <v>243</v>
      </c>
      <c r="C226" s="19" t="s">
        <v>38</v>
      </c>
      <c r="D226" s="23">
        <v>1700</v>
      </c>
      <c r="E226" s="21">
        <f>D226*1.7*$H$2</f>
        <v>2890</v>
      </c>
    </row>
    <row r="227" spans="1:5" ht="12.75">
      <c r="A227" s="36">
        <f t="shared" si="9"/>
        <v>209</v>
      </c>
      <c r="B227" s="18" t="s">
        <v>244</v>
      </c>
      <c r="C227" s="19" t="s">
        <v>38</v>
      </c>
      <c r="D227" s="23">
        <v>120</v>
      </c>
      <c r="E227" s="21">
        <f>D227*1.7*$H$2</f>
        <v>204</v>
      </c>
    </row>
    <row r="228" spans="1:5" ht="38.25">
      <c r="A228" s="36">
        <f>A227+1</f>
        <v>210</v>
      </c>
      <c r="B228" s="18" t="s">
        <v>245</v>
      </c>
      <c r="C228" s="19" t="s">
        <v>246</v>
      </c>
      <c r="D228" s="23">
        <v>50</v>
      </c>
      <c r="E228" s="21">
        <f>D228*1.7*$H$2</f>
        <v>85</v>
      </c>
    </row>
    <row r="229" spans="1:5" s="16" customFormat="1" ht="13.5">
      <c r="A229" s="13" t="s">
        <v>247</v>
      </c>
      <c r="B229" s="14"/>
      <c r="C229" s="14"/>
      <c r="D229" s="14"/>
      <c r="E229" s="15"/>
    </row>
    <row r="230" spans="1:5" s="24" customFormat="1" ht="12.75">
      <c r="A230" s="36">
        <f>A228+1</f>
        <v>211</v>
      </c>
      <c r="B230" s="18" t="s">
        <v>248</v>
      </c>
      <c r="C230" s="19" t="s">
        <v>10</v>
      </c>
      <c r="D230" s="23">
        <v>180</v>
      </c>
      <c r="E230" s="21">
        <f>D230*1.7*$H$2</f>
        <v>306</v>
      </c>
    </row>
    <row r="231" spans="1:5" ht="25.5">
      <c r="A231" s="36">
        <f>A230+1</f>
        <v>212</v>
      </c>
      <c r="B231" s="18" t="s">
        <v>249</v>
      </c>
      <c r="C231" s="19" t="s">
        <v>10</v>
      </c>
      <c r="D231" s="23">
        <v>700</v>
      </c>
      <c r="E231" s="21">
        <f>D231*1.7*$H$2</f>
        <v>1190</v>
      </c>
    </row>
    <row r="232" spans="1:5" ht="25.5">
      <c r="A232" s="36">
        <f aca="true" t="shared" si="10" ref="A232:A246">A231+1</f>
        <v>213</v>
      </c>
      <c r="B232" s="18" t="s">
        <v>250</v>
      </c>
      <c r="C232" s="19" t="s">
        <v>10</v>
      </c>
      <c r="D232" s="23">
        <v>900</v>
      </c>
      <c r="E232" s="21">
        <f>D232*1.7*$H$2</f>
        <v>1530</v>
      </c>
    </row>
    <row r="233" spans="1:5" s="24" customFormat="1" ht="25.5">
      <c r="A233" s="36">
        <f t="shared" si="10"/>
        <v>214</v>
      </c>
      <c r="B233" s="18" t="s">
        <v>251</v>
      </c>
      <c r="C233" s="19" t="s">
        <v>10</v>
      </c>
      <c r="D233" s="23">
        <v>1500</v>
      </c>
      <c r="E233" s="21">
        <f>D233*1.7*$H$2</f>
        <v>2550</v>
      </c>
    </row>
    <row r="234" spans="1:5" s="24" customFormat="1" ht="12.75">
      <c r="A234" s="36">
        <f t="shared" si="10"/>
        <v>215</v>
      </c>
      <c r="B234" s="18" t="s">
        <v>252</v>
      </c>
      <c r="C234" s="19" t="s">
        <v>27</v>
      </c>
      <c r="D234" s="23">
        <v>180</v>
      </c>
      <c r="E234" s="21">
        <f>D234*1.7*$H$2</f>
        <v>306</v>
      </c>
    </row>
    <row r="235" spans="1:5" ht="25.5">
      <c r="A235" s="36">
        <f t="shared" si="10"/>
        <v>216</v>
      </c>
      <c r="B235" s="18" t="s">
        <v>253</v>
      </c>
      <c r="C235" s="19" t="s">
        <v>10</v>
      </c>
      <c r="D235" s="23">
        <v>3800</v>
      </c>
      <c r="E235" s="21">
        <f>D235*1.7*$H$2</f>
        <v>6460</v>
      </c>
    </row>
    <row r="236" spans="1:5" ht="12.75">
      <c r="A236" s="36">
        <f t="shared" si="10"/>
        <v>217</v>
      </c>
      <c r="B236" s="18" t="s">
        <v>254</v>
      </c>
      <c r="C236" s="19" t="s">
        <v>10</v>
      </c>
      <c r="D236" s="23">
        <v>540</v>
      </c>
      <c r="E236" s="21">
        <f>D236*1.7*$H$2</f>
        <v>918</v>
      </c>
    </row>
    <row r="237" spans="1:5" ht="25.5">
      <c r="A237" s="36">
        <f t="shared" si="10"/>
        <v>218</v>
      </c>
      <c r="B237" s="18" t="s">
        <v>255</v>
      </c>
      <c r="C237" s="19" t="s">
        <v>10</v>
      </c>
      <c r="D237" s="23">
        <v>250</v>
      </c>
      <c r="E237" s="21">
        <f>D237*1.7*$H$2</f>
        <v>425</v>
      </c>
    </row>
    <row r="238" spans="1:5" ht="12.75">
      <c r="A238" s="36">
        <f t="shared" si="10"/>
        <v>219</v>
      </c>
      <c r="B238" s="18" t="s">
        <v>256</v>
      </c>
      <c r="C238" s="19" t="s">
        <v>10</v>
      </c>
      <c r="D238" s="23">
        <v>500</v>
      </c>
      <c r="E238" s="21">
        <f>D238*1.7*$H$2</f>
        <v>850</v>
      </c>
    </row>
    <row r="239" spans="1:5" ht="12.75">
      <c r="A239" s="36">
        <f t="shared" si="10"/>
        <v>220</v>
      </c>
      <c r="B239" s="18" t="s">
        <v>257</v>
      </c>
      <c r="C239" s="19" t="s">
        <v>10</v>
      </c>
      <c r="D239" s="23">
        <v>350</v>
      </c>
      <c r="E239" s="21">
        <f>D239*1.7*$H$2</f>
        <v>595</v>
      </c>
    </row>
    <row r="240" spans="1:5" ht="12.75">
      <c r="A240" s="36">
        <f t="shared" si="10"/>
        <v>221</v>
      </c>
      <c r="B240" s="18" t="s">
        <v>258</v>
      </c>
      <c r="C240" s="19" t="s">
        <v>10</v>
      </c>
      <c r="D240" s="23">
        <v>120</v>
      </c>
      <c r="E240" s="21">
        <f>D240*1.7*$H$2</f>
        <v>204</v>
      </c>
    </row>
    <row r="241" spans="1:5" ht="12.75">
      <c r="A241" s="36">
        <f t="shared" si="10"/>
        <v>222</v>
      </c>
      <c r="B241" s="18" t="s">
        <v>259</v>
      </c>
      <c r="C241" s="19" t="s">
        <v>10</v>
      </c>
      <c r="D241" s="23">
        <v>120</v>
      </c>
      <c r="E241" s="21">
        <f>D241*1.7*$H$2</f>
        <v>204</v>
      </c>
    </row>
    <row r="242" spans="1:5" ht="12.75">
      <c r="A242" s="36">
        <f t="shared" si="10"/>
        <v>223</v>
      </c>
      <c r="B242" s="18" t="s">
        <v>260</v>
      </c>
      <c r="C242" s="19" t="s">
        <v>10</v>
      </c>
      <c r="D242" s="23">
        <v>180</v>
      </c>
      <c r="E242" s="21">
        <f>D242*1.7*$H$2</f>
        <v>306</v>
      </c>
    </row>
    <row r="243" spans="1:5" ht="12.75">
      <c r="A243" s="36">
        <f t="shared" si="10"/>
        <v>224</v>
      </c>
      <c r="B243" s="18" t="s">
        <v>261</v>
      </c>
      <c r="C243" s="19" t="s">
        <v>10</v>
      </c>
      <c r="D243" s="23">
        <v>180</v>
      </c>
      <c r="E243" s="21">
        <f>D243*1.7*$H$2</f>
        <v>306</v>
      </c>
    </row>
    <row r="244" spans="1:5" ht="12.75">
      <c r="A244" s="36">
        <f t="shared" si="10"/>
        <v>225</v>
      </c>
      <c r="B244" s="18" t="s">
        <v>262</v>
      </c>
      <c r="C244" s="19" t="s">
        <v>204</v>
      </c>
      <c r="D244" s="23">
        <v>100</v>
      </c>
      <c r="E244" s="21">
        <f>D244*1.7*$H$2</f>
        <v>170</v>
      </c>
    </row>
    <row r="245" spans="1:5" ht="12.75">
      <c r="A245" s="36">
        <f t="shared" si="10"/>
        <v>226</v>
      </c>
      <c r="B245" s="18" t="s">
        <v>263</v>
      </c>
      <c r="C245" s="19" t="s">
        <v>204</v>
      </c>
      <c r="D245" s="23">
        <v>200</v>
      </c>
      <c r="E245" s="21">
        <f>D245*1.7*$H$2</f>
        <v>340</v>
      </c>
    </row>
    <row r="246" spans="1:5" ht="12.75">
      <c r="A246" s="36">
        <f t="shared" si="10"/>
        <v>227</v>
      </c>
      <c r="B246" s="18" t="s">
        <v>264</v>
      </c>
      <c r="C246" s="19" t="s">
        <v>27</v>
      </c>
      <c r="D246" s="23">
        <v>150</v>
      </c>
      <c r="E246" s="21">
        <f>D246*1.7*$H$2</f>
        <v>255</v>
      </c>
    </row>
    <row r="247" spans="1:5" s="16" customFormat="1" ht="13.5">
      <c r="A247" s="13" t="s">
        <v>265</v>
      </c>
      <c r="B247" s="14"/>
      <c r="C247" s="14"/>
      <c r="D247" s="14"/>
      <c r="E247" s="15"/>
    </row>
    <row r="248" spans="1:5" s="24" customFormat="1" ht="12.75">
      <c r="A248" s="36">
        <f>A246+1</f>
        <v>228</v>
      </c>
      <c r="B248" s="18" t="s">
        <v>266</v>
      </c>
      <c r="C248" s="19" t="s">
        <v>40</v>
      </c>
      <c r="D248" s="23">
        <v>600</v>
      </c>
      <c r="E248" s="21">
        <f>D248*1.7*$H$2</f>
        <v>1020</v>
      </c>
    </row>
    <row r="249" spans="1:5" s="24" customFormat="1" ht="25.5">
      <c r="A249" s="36">
        <f>A248+1</f>
        <v>229</v>
      </c>
      <c r="B249" s="18" t="s">
        <v>267</v>
      </c>
      <c r="C249" s="19" t="s">
        <v>40</v>
      </c>
      <c r="D249" s="23">
        <v>1200</v>
      </c>
      <c r="E249" s="21">
        <f>D249*1.7*$H$2</f>
        <v>2040</v>
      </c>
    </row>
    <row r="250" spans="1:5" ht="12.75">
      <c r="A250" s="36">
        <f aca="true" t="shared" si="11" ref="A250:A269">A249+1</f>
        <v>230</v>
      </c>
      <c r="B250" s="18" t="s">
        <v>268</v>
      </c>
      <c r="C250" s="19" t="s">
        <v>40</v>
      </c>
      <c r="D250" s="23">
        <v>900</v>
      </c>
      <c r="E250" s="21">
        <f>D250*1.7*$H$2</f>
        <v>1530</v>
      </c>
    </row>
    <row r="251" spans="1:5" ht="12.75">
      <c r="A251" s="36">
        <f t="shared" si="11"/>
        <v>231</v>
      </c>
      <c r="B251" s="18" t="s">
        <v>269</v>
      </c>
      <c r="C251" s="19" t="s">
        <v>10</v>
      </c>
      <c r="D251" s="23">
        <v>60</v>
      </c>
      <c r="E251" s="21">
        <f>D251*1.7*$H$2</f>
        <v>102</v>
      </c>
    </row>
    <row r="252" spans="1:5" ht="12.75">
      <c r="A252" s="36">
        <f t="shared" si="11"/>
        <v>232</v>
      </c>
      <c r="B252" s="18" t="s">
        <v>270</v>
      </c>
      <c r="C252" s="19" t="s">
        <v>10</v>
      </c>
      <c r="D252" s="23">
        <v>800</v>
      </c>
      <c r="E252" s="21">
        <f>D252*1.7*$H$2</f>
        <v>1360</v>
      </c>
    </row>
    <row r="253" spans="1:5" ht="12.75">
      <c r="A253" s="36">
        <f t="shared" si="11"/>
        <v>233</v>
      </c>
      <c r="B253" s="18" t="s">
        <v>271</v>
      </c>
      <c r="C253" s="19" t="s">
        <v>10</v>
      </c>
      <c r="D253" s="23">
        <v>800</v>
      </c>
      <c r="E253" s="21">
        <f>D253*1.7*$H$2</f>
        <v>1360</v>
      </c>
    </row>
    <row r="254" spans="1:5" ht="12.75">
      <c r="A254" s="36">
        <f t="shared" si="11"/>
        <v>234</v>
      </c>
      <c r="B254" s="18" t="s">
        <v>272</v>
      </c>
      <c r="C254" s="19" t="s">
        <v>10</v>
      </c>
      <c r="D254" s="23">
        <v>800</v>
      </c>
      <c r="E254" s="21">
        <f>D254*1.7*$H$2</f>
        <v>1360</v>
      </c>
    </row>
    <row r="255" spans="1:5" ht="12.75">
      <c r="A255" s="36">
        <f t="shared" si="11"/>
        <v>235</v>
      </c>
      <c r="B255" s="18" t="s">
        <v>273</v>
      </c>
      <c r="C255" s="19" t="s">
        <v>10</v>
      </c>
      <c r="D255" s="23">
        <v>900</v>
      </c>
      <c r="E255" s="21">
        <f>D255*1.7*$H$2</f>
        <v>1530</v>
      </c>
    </row>
    <row r="256" spans="1:5" ht="12.75">
      <c r="A256" s="36">
        <f t="shared" si="11"/>
        <v>236</v>
      </c>
      <c r="B256" s="18" t="s">
        <v>274</v>
      </c>
      <c r="C256" s="19" t="s">
        <v>10</v>
      </c>
      <c r="D256" s="23">
        <v>900</v>
      </c>
      <c r="E256" s="21">
        <f>D256*1.7*$H$2</f>
        <v>1530</v>
      </c>
    </row>
    <row r="257" spans="1:5" ht="12.75">
      <c r="A257" s="36">
        <f t="shared" si="11"/>
        <v>237</v>
      </c>
      <c r="B257" s="18" t="s">
        <v>275</v>
      </c>
      <c r="C257" s="19" t="s">
        <v>10</v>
      </c>
      <c r="D257" s="23">
        <v>1100</v>
      </c>
      <c r="E257" s="21">
        <f>D257*1.7*$H$2</f>
        <v>1870</v>
      </c>
    </row>
    <row r="258" spans="1:5" ht="12.75">
      <c r="A258" s="36">
        <f t="shared" si="11"/>
        <v>238</v>
      </c>
      <c r="B258" s="18" t="s">
        <v>276</v>
      </c>
      <c r="C258" s="19" t="s">
        <v>10</v>
      </c>
      <c r="D258" s="23">
        <v>1100</v>
      </c>
      <c r="E258" s="21">
        <f>D258*1.7*$H$2</f>
        <v>1870</v>
      </c>
    </row>
    <row r="259" spans="1:5" ht="12.75">
      <c r="A259" s="36">
        <f t="shared" si="11"/>
        <v>239</v>
      </c>
      <c r="B259" s="18" t="s">
        <v>277</v>
      </c>
      <c r="C259" s="19" t="s">
        <v>10</v>
      </c>
      <c r="D259" s="23">
        <v>1200</v>
      </c>
      <c r="E259" s="21">
        <f>D259*1.7*$H$2</f>
        <v>2040</v>
      </c>
    </row>
    <row r="260" spans="1:5" ht="12.75">
      <c r="A260" s="36">
        <f t="shared" si="11"/>
        <v>240</v>
      </c>
      <c r="B260" s="18" t="s">
        <v>278</v>
      </c>
      <c r="C260" s="19" t="s">
        <v>10</v>
      </c>
      <c r="D260" s="23">
        <v>1200</v>
      </c>
      <c r="E260" s="21">
        <f>D260*1.7*$H$2</f>
        <v>2040</v>
      </c>
    </row>
    <row r="261" spans="1:5" s="24" customFormat="1" ht="12.75">
      <c r="A261" s="36">
        <f t="shared" si="11"/>
        <v>241</v>
      </c>
      <c r="B261" s="18" t="s">
        <v>279</v>
      </c>
      <c r="C261" s="19" t="s">
        <v>10</v>
      </c>
      <c r="D261" s="23">
        <v>2500</v>
      </c>
      <c r="E261" s="21">
        <f>D261*1.7*$H$2</f>
        <v>4250</v>
      </c>
    </row>
    <row r="262" spans="1:5" s="24" customFormat="1" ht="12.75">
      <c r="A262" s="36">
        <f t="shared" si="11"/>
        <v>242</v>
      </c>
      <c r="B262" s="18" t="s">
        <v>280</v>
      </c>
      <c r="C262" s="19" t="s">
        <v>10</v>
      </c>
      <c r="D262" s="23">
        <v>2500</v>
      </c>
      <c r="E262" s="21">
        <f>D262*1.7*$H$2</f>
        <v>4250</v>
      </c>
    </row>
    <row r="263" spans="1:5" ht="12.75">
      <c r="A263" s="36">
        <f t="shared" si="11"/>
        <v>243</v>
      </c>
      <c r="B263" s="18" t="s">
        <v>281</v>
      </c>
      <c r="C263" s="19" t="s">
        <v>204</v>
      </c>
      <c r="D263" s="23">
        <v>100</v>
      </c>
      <c r="E263" s="21">
        <f>D263*1.7*$H$2</f>
        <v>170</v>
      </c>
    </row>
    <row r="264" spans="1:5" ht="12.75">
      <c r="A264" s="36">
        <f t="shared" si="11"/>
        <v>244</v>
      </c>
      <c r="B264" s="18" t="s">
        <v>282</v>
      </c>
      <c r="C264" s="19" t="s">
        <v>38</v>
      </c>
      <c r="D264" s="23">
        <v>800</v>
      </c>
      <c r="E264" s="21">
        <f>D264*1.7*$H$2</f>
        <v>1360</v>
      </c>
    </row>
    <row r="265" spans="1:5" ht="12.75">
      <c r="A265" s="36">
        <f t="shared" si="11"/>
        <v>245</v>
      </c>
      <c r="B265" s="18" t="s">
        <v>283</v>
      </c>
      <c r="C265" s="19" t="s">
        <v>204</v>
      </c>
      <c r="D265" s="23">
        <v>500</v>
      </c>
      <c r="E265" s="21">
        <f>D265*1.7*$H$2</f>
        <v>850</v>
      </c>
    </row>
    <row r="266" spans="1:5" ht="12.75">
      <c r="A266" s="36">
        <f t="shared" si="11"/>
        <v>246</v>
      </c>
      <c r="B266" s="18" t="s">
        <v>284</v>
      </c>
      <c r="C266" s="19" t="s">
        <v>204</v>
      </c>
      <c r="D266" s="23">
        <v>200</v>
      </c>
      <c r="E266" s="21">
        <f>D266*1.7*$H$2</f>
        <v>340</v>
      </c>
    </row>
    <row r="267" spans="1:5" ht="12.75">
      <c r="A267" s="36">
        <f t="shared" si="11"/>
        <v>247</v>
      </c>
      <c r="B267" s="18" t="s">
        <v>285</v>
      </c>
      <c r="C267" s="19" t="s">
        <v>204</v>
      </c>
      <c r="D267" s="23">
        <v>300</v>
      </c>
      <c r="E267" s="21">
        <f>D267*1.7*$H$2</f>
        <v>510</v>
      </c>
    </row>
    <row r="268" spans="1:5" ht="12.75">
      <c r="A268" s="36">
        <f t="shared" si="11"/>
        <v>248</v>
      </c>
      <c r="B268" s="18" t="s">
        <v>286</v>
      </c>
      <c r="C268" s="23" t="s">
        <v>38</v>
      </c>
      <c r="D268" s="23">
        <v>770</v>
      </c>
      <c r="E268" s="21">
        <f>D268*1.7*$H$2</f>
        <v>1309</v>
      </c>
    </row>
    <row r="269" spans="1:5" ht="12.75">
      <c r="A269" s="36">
        <f t="shared" si="11"/>
        <v>249</v>
      </c>
      <c r="B269" s="18" t="s">
        <v>287</v>
      </c>
      <c r="C269" s="23" t="s">
        <v>38</v>
      </c>
      <c r="D269" s="23">
        <v>500</v>
      </c>
      <c r="E269" s="21">
        <f>D269*1.7*$H$2</f>
        <v>850</v>
      </c>
    </row>
    <row r="270" spans="1:5" s="16" customFormat="1" ht="13.5">
      <c r="A270" s="13" t="s">
        <v>288</v>
      </c>
      <c r="B270" s="14"/>
      <c r="C270" s="14"/>
      <c r="D270" s="14"/>
      <c r="E270" s="15"/>
    </row>
    <row r="271" spans="1:5" ht="12.75">
      <c r="A271" s="36">
        <f>A269+1</f>
        <v>250</v>
      </c>
      <c r="B271" s="18" t="s">
        <v>289</v>
      </c>
      <c r="C271" s="19" t="s">
        <v>38</v>
      </c>
      <c r="D271" s="23">
        <v>600</v>
      </c>
      <c r="E271" s="21">
        <f>D271*1.7*$H$2</f>
        <v>1020</v>
      </c>
    </row>
    <row r="272" spans="1:5" ht="12.75">
      <c r="A272" s="36">
        <f>A271+1</f>
        <v>251</v>
      </c>
      <c r="B272" s="18" t="s">
        <v>290</v>
      </c>
      <c r="C272" s="19" t="s">
        <v>291</v>
      </c>
      <c r="D272" s="23">
        <v>4000</v>
      </c>
      <c r="E272" s="21">
        <f>D272*1.7*$H$2</f>
        <v>6800</v>
      </c>
    </row>
    <row r="273" spans="1:5" ht="12.75">
      <c r="A273" s="36">
        <f>A272+1</f>
        <v>252</v>
      </c>
      <c r="B273" s="18" t="s">
        <v>292</v>
      </c>
      <c r="C273" s="19" t="s">
        <v>38</v>
      </c>
      <c r="D273" s="23">
        <v>4000</v>
      </c>
      <c r="E273" s="21">
        <f>D273*1.7*$H$2</f>
        <v>6800</v>
      </c>
    </row>
    <row r="274" spans="1:5" s="16" customFormat="1" ht="13.5">
      <c r="A274" s="13" t="s">
        <v>293</v>
      </c>
      <c r="B274" s="14"/>
      <c r="C274" s="14"/>
      <c r="D274" s="14"/>
      <c r="E274" s="15"/>
    </row>
    <row r="275" spans="1:5" s="40" customFormat="1" ht="15" thickBot="1">
      <c r="A275" s="37">
        <f>A273+1</f>
        <v>253</v>
      </c>
      <c r="B275" s="26" t="s">
        <v>294</v>
      </c>
      <c r="C275" s="27" t="s">
        <v>10</v>
      </c>
      <c r="D275" s="38">
        <v>72</v>
      </c>
      <c r="E275" s="39">
        <f>D275*1.7*$H$2</f>
        <v>122.39999999999999</v>
      </c>
    </row>
  </sheetData>
  <sheetProtection password="C423" sheet="1" objects="1" scenarios="1" selectLockedCells="1" selectUnlockedCells="1"/>
  <mergeCells count="21">
    <mergeCell ref="A274:E274"/>
    <mergeCell ref="A161:E161"/>
    <mergeCell ref="A229:E229"/>
    <mergeCell ref="A247:E247"/>
    <mergeCell ref="A270:E270"/>
    <mergeCell ref="A92:E92"/>
    <mergeCell ref="A108:E108"/>
    <mergeCell ref="A113:E113"/>
    <mergeCell ref="A133:E133"/>
    <mergeCell ref="A52:E52"/>
    <mergeCell ref="A53:E53"/>
    <mergeCell ref="A69:E69"/>
    <mergeCell ref="A78:E78"/>
    <mergeCell ref="A30:E30"/>
    <mergeCell ref="A35:E35"/>
    <mergeCell ref="A37:E37"/>
    <mergeCell ref="A50:E50"/>
    <mergeCell ref="A1:E1"/>
    <mergeCell ref="A3:E3"/>
    <mergeCell ref="A4:E4"/>
    <mergeCell ref="A13:E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2011-01-09T09:31:09Z</dcterms:created>
  <dcterms:modified xsi:type="dcterms:W3CDTF">2011-01-09T09:32:23Z</dcterms:modified>
  <cp:category/>
  <cp:version/>
  <cp:contentType/>
  <cp:contentStatus/>
</cp:coreProperties>
</file>